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ionLandwirtschaft\Nextcloud\20_Projekte\Neue_Homepage_VL\Grafik\_Bilder\_Dokumente\"/>
    </mc:Choice>
  </mc:AlternateContent>
  <xr:revisionPtr revIDLastSave="0" documentId="8_{1881DAE8-6166-498E-94FC-80F0E2FFA5EA}" xr6:coauthVersionLast="47" xr6:coauthVersionMax="47" xr10:uidLastSave="{00000000-0000-0000-0000-000000000000}"/>
  <bookViews>
    <workbookView xWindow="-108" yWindow="-108" windowWidth="23256" windowHeight="12456" xr2:uid="{00D2E211-C99E-CA47-9E59-2732A26DB561}"/>
  </bookViews>
  <sheets>
    <sheet name="Inhalt" sheetId="9" r:id="rId1"/>
    <sheet name="Landwirtschaft" sheetId="1" r:id="rId2"/>
    <sheet name="Nahrungsmittel" sheetId="2" r:id="rId3"/>
    <sheet name="KostenSteuerzahlende" sheetId="3" r:id="rId4"/>
    <sheet name="KostenAllgemeinheit" sheetId="4" r:id="rId5"/>
    <sheet name="VerarbProdukte" sheetId="5" r:id="rId6"/>
    <sheet name="Ernährung" sheetId="7" r:id="rId7"/>
    <sheet name="GemeinwLeistungen" sheetId="6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7" i="1"/>
  <c r="D28" i="1"/>
  <c r="D25" i="1"/>
  <c r="D21" i="1"/>
  <c r="D15" i="1"/>
  <c r="D16" i="1"/>
  <c r="D17" i="1"/>
  <c r="D18" i="1"/>
  <c r="D19" i="1"/>
  <c r="D20" i="1"/>
  <c r="D14" i="1"/>
  <c r="D8" i="1"/>
  <c r="D9" i="1"/>
  <c r="D10" i="1"/>
  <c r="D7" i="1"/>
  <c r="D20" i="7" l="1"/>
  <c r="D8" i="7"/>
  <c r="D9" i="7"/>
  <c r="D10" i="7"/>
  <c r="D11" i="7"/>
  <c r="D12" i="7"/>
  <c r="D13" i="7"/>
  <c r="D14" i="7"/>
  <c r="D15" i="7"/>
  <c r="D16" i="7"/>
  <c r="D17" i="7"/>
  <c r="D18" i="7"/>
  <c r="D19" i="7"/>
  <c r="D21" i="7"/>
  <c r="D7" i="7"/>
  <c r="D29" i="4"/>
  <c r="D30" i="4"/>
  <c r="D31" i="4"/>
  <c r="C31" i="4"/>
  <c r="D28" i="4" s="1"/>
  <c r="D27" i="4"/>
  <c r="D19" i="4"/>
  <c r="D20" i="4"/>
  <c r="D21" i="4"/>
  <c r="D22" i="4"/>
  <c r="C23" i="4"/>
  <c r="D16" i="4" s="1"/>
  <c r="D8" i="4"/>
  <c r="D9" i="4"/>
  <c r="D10" i="4"/>
  <c r="D11" i="4"/>
  <c r="D12" i="4"/>
  <c r="D7" i="4"/>
  <c r="D28" i="3"/>
  <c r="D24" i="3"/>
  <c r="D25" i="3"/>
  <c r="D26" i="3"/>
  <c r="D27" i="3"/>
  <c r="D29" i="3"/>
  <c r="D30" i="3"/>
  <c r="D31" i="3"/>
  <c r="D32" i="3"/>
  <c r="D33" i="3"/>
  <c r="D34" i="3"/>
  <c r="D35" i="3"/>
  <c r="D36" i="3"/>
  <c r="D37" i="3"/>
  <c r="D23" i="3"/>
  <c r="D8" i="3"/>
  <c r="D9" i="3"/>
  <c r="D7" i="3"/>
  <c r="C27" i="2"/>
  <c r="D25" i="2" s="1"/>
  <c r="C20" i="2"/>
  <c r="D20" i="2" s="1"/>
  <c r="D8" i="2"/>
  <c r="D9" i="2"/>
  <c r="D10" i="2"/>
  <c r="D11" i="2"/>
  <c r="D12" i="2"/>
  <c r="D13" i="2"/>
  <c r="D14" i="2"/>
  <c r="D7" i="2"/>
  <c r="G32" i="2"/>
  <c r="H32" i="2"/>
  <c r="I32" i="2"/>
  <c r="G33" i="2"/>
  <c r="H33" i="2"/>
  <c r="I33" i="2"/>
  <c r="D18" i="4" l="1"/>
  <c r="D17" i="4"/>
  <c r="D23" i="4"/>
  <c r="D19" i="2"/>
  <c r="D18" i="2"/>
  <c r="D24" i="2"/>
  <c r="D27" i="2"/>
  <c r="D26" i="2"/>
</calcChain>
</file>

<file path=xl/sharedStrings.xml><?xml version="1.0" encoding="utf-8"?>
<sst xmlns="http://schemas.openxmlformats.org/spreadsheetml/2006/main" count="300" uniqueCount="182">
  <si>
    <t>Kosten der Lanwirtschaft insgesamt 2020</t>
  </si>
  <si>
    <t>Nahrungsmittelproduktion</t>
  </si>
  <si>
    <t>Gartenbau und Nebentätigkeiten</t>
  </si>
  <si>
    <t>Gemeinwirtschaftliche Leistungen</t>
  </si>
  <si>
    <t>Kosten der Landwirtschaft nach Produktionsbereichen</t>
  </si>
  <si>
    <t>Mio. CHF</t>
  </si>
  <si>
    <t>Mrd. CHF</t>
  </si>
  <si>
    <t>Kosten der Landwirtschaft nach Kostenkategorien</t>
  </si>
  <si>
    <t>Infrastruktur (Gebäude, Maschinen, Anlagen)</t>
  </si>
  <si>
    <t>Vorleistungen (Futtermittel, Energie, Tierarzt, etc.)</t>
  </si>
  <si>
    <t>Pachten und Zinsen</t>
  </si>
  <si>
    <t>Löhne der Angestellten</t>
  </si>
  <si>
    <t>Entgelt für Betriebsleiterfamilien</t>
  </si>
  <si>
    <t>Kosten der öffentlichen Hand (Verwaltung, etc.)</t>
  </si>
  <si>
    <t>Kosten Umwelt und Gesundheit (externe Kosten)</t>
  </si>
  <si>
    <t>Kosten der Landwirtschaft nach Kostenträgern</t>
  </si>
  <si>
    <t>Konsumenten</t>
  </si>
  <si>
    <t>Steuerzahlende</t>
  </si>
  <si>
    <t>Allgemeinheit</t>
  </si>
  <si>
    <t>%</t>
  </si>
  <si>
    <t>Kosten der Nahrungsmittelproduktion nach Kostenkategorien</t>
  </si>
  <si>
    <t>Tierproduktion</t>
  </si>
  <si>
    <t>Pflanzenproduktion</t>
  </si>
  <si>
    <t>Kosten der Nahrungsmittelproduktion nach Produktionszweigen</t>
  </si>
  <si>
    <t>Kosten der Nahrungsmittelproduktion nach Kostenträgern</t>
  </si>
  <si>
    <t>Kosten der Nahrungsmittelproduktion nach Produktionszweigen und Kostenträgern</t>
  </si>
  <si>
    <t>Allgmenheit</t>
  </si>
  <si>
    <t>Kosten der tierischen Nahrungsmittelproduktion nach Roherzeugnissen und Kostenträgern</t>
  </si>
  <si>
    <t>Milch</t>
  </si>
  <si>
    <t>Rinder</t>
  </si>
  <si>
    <t>Schweine</t>
  </si>
  <si>
    <t>Geflügel</t>
  </si>
  <si>
    <t>Eier</t>
  </si>
  <si>
    <t>Kosten der pflanzlichen Nahrungsmittelproduktion nach Roherzeugnissen und Kostenträgern</t>
  </si>
  <si>
    <t>Getreide</t>
  </si>
  <si>
    <t>Kartoffeln</t>
  </si>
  <si>
    <t>Zuckerrüben</t>
  </si>
  <si>
    <t>Ölsaaten</t>
  </si>
  <si>
    <t>Gemüse</t>
  </si>
  <si>
    <t>Tafelobst</t>
  </si>
  <si>
    <t>Beiträge der Kostenträger bezogen auf Produktmengen: tierische Roherzeugnisse</t>
  </si>
  <si>
    <t>Milch, 6 L</t>
  </si>
  <si>
    <t>CHF pro 200 Gramm Proteingehalt (bei Fleisch auf Basis Verkaufsgewicht)</t>
  </si>
  <si>
    <t>Rindfleisch, 1 kg</t>
  </si>
  <si>
    <t>Kalbfleisch, 1 kg</t>
  </si>
  <si>
    <t>Schweinefleisch, 1 kg</t>
  </si>
  <si>
    <t>Geflügel, 1 kg</t>
  </si>
  <si>
    <t>Eier, 26 Stück</t>
  </si>
  <si>
    <t>Total</t>
  </si>
  <si>
    <t>Beiträge der Kostenträger bezogen auf Produktmengen: pflanzliche Roherzeugnisse</t>
  </si>
  <si>
    <t>Raps</t>
  </si>
  <si>
    <t>Sonnenblumen</t>
  </si>
  <si>
    <t>Obst</t>
  </si>
  <si>
    <t>Kosten für die Steuerzahlenden nach Kostenarten</t>
  </si>
  <si>
    <t>Kosten für die Steuerzahlenden 2020</t>
  </si>
  <si>
    <t>Vermeidung von Umweltschäden und Tierleid</t>
  </si>
  <si>
    <t>Weitere Beiträge für die Nahrungsmittelproduktion</t>
  </si>
  <si>
    <t>Beiträge für die Vermeidung von Umweltschäden und Tierleid</t>
  </si>
  <si>
    <t>Biodiversitätsflächen ohne besondere Qualität</t>
  </si>
  <si>
    <t>Biologischer Landbau</t>
  </si>
  <si>
    <t>Extensiver Ackerbau</t>
  </si>
  <si>
    <t>Graslandbasierte Milch- u. Fleischproduktion (GMF)</t>
  </si>
  <si>
    <t>Ressourceneffizienzbeiträge</t>
  </si>
  <si>
    <t>Tierwohl</t>
  </si>
  <si>
    <t>Weitere Beiträge für die Produktion von Nahrungsmitteln</t>
  </si>
  <si>
    <t>Milchwirtschaft</t>
  </si>
  <si>
    <t>Qualität und Absatzförderung</t>
  </si>
  <si>
    <t>Tierzucht und genetische Ressourcen</t>
  </si>
  <si>
    <t>Pflanzenbau</t>
  </si>
  <si>
    <t>Strukturverbesserungen</t>
  </si>
  <si>
    <t>Investitionskredite</t>
  </si>
  <si>
    <t>Kulturlandschaftsbeitrag Offenhaltung</t>
  </si>
  <si>
    <t>Versorgungssicherheitsbeitrag (Teil)</t>
  </si>
  <si>
    <t>Übergangsbeitrag</t>
  </si>
  <si>
    <t>Pflanzenschutz</t>
  </si>
  <si>
    <t>Landwirtschaftliche Verarbeitungsprodukte (EZV)</t>
  </si>
  <si>
    <t>Familienzulagen in der Landwirtschaft (BSV)</t>
  </si>
  <si>
    <t>Tiergesundheit</t>
  </si>
  <si>
    <t>Kosten zulasten der Allgemeinheit</t>
  </si>
  <si>
    <t>Treibhausgasemissionen</t>
  </si>
  <si>
    <t>Ammoniakemissionen</t>
  </si>
  <si>
    <t>Pestizide</t>
  </si>
  <si>
    <t>Nitratemissionen</t>
  </si>
  <si>
    <t>Tierhaltung</t>
  </si>
  <si>
    <t>Verdauung Nutztiere</t>
  </si>
  <si>
    <t>Hofdüngermanagement</t>
  </si>
  <si>
    <t>Gedüngte Böden</t>
  </si>
  <si>
    <t>Energienutzung</t>
  </si>
  <si>
    <t>Kohlenstoffverluste</t>
  </si>
  <si>
    <t>Herstellung von Produktionsmitteln</t>
  </si>
  <si>
    <t>Graue Energie</t>
  </si>
  <si>
    <t>Kosten für die Allgemeinheit 2020</t>
  </si>
  <si>
    <t>Rindvieh</t>
  </si>
  <si>
    <t>Geflügel</t>
  </si>
  <si>
    <t>Übrige</t>
  </si>
  <si>
    <t>Verarbeitete Produkte 2020</t>
  </si>
  <si>
    <t>Kosten verarbeiteter Nahrungsmittel nach Kostenträgern</t>
  </si>
  <si>
    <t>Vollmilch</t>
  </si>
  <si>
    <t>Rahm</t>
  </si>
  <si>
    <t>Butter</t>
  </si>
  <si>
    <t>Halbhartkäse</t>
  </si>
  <si>
    <t>Rindsfilet, 100 g</t>
  </si>
  <si>
    <t>Rind, Hackfleisch</t>
  </si>
  <si>
    <t>Halbweissmehl</t>
  </si>
  <si>
    <t>Zucker</t>
  </si>
  <si>
    <t>Rapsöl</t>
  </si>
  <si>
    <t>Apfelmost</t>
  </si>
  <si>
    <t>Wein</t>
  </si>
  <si>
    <t>CHF pro Kilogramm, ausser Rindsfilet (100 Gramm)</t>
  </si>
  <si>
    <t>Kosten der Ernährung insgesamt 2020</t>
  </si>
  <si>
    <t>Kosten der Nahrungsmittelproduktion 2020</t>
  </si>
  <si>
    <t>Milch, Milchprodukte</t>
  </si>
  <si>
    <t>Kalbfleisch</t>
  </si>
  <si>
    <t>Rindfleisch</t>
  </si>
  <si>
    <t>Schweinefleisch</t>
  </si>
  <si>
    <t>Pflanzliche Fette, Öle</t>
  </si>
  <si>
    <t>Gemüse</t>
  </si>
  <si>
    <t>Weintrauben</t>
  </si>
  <si>
    <t>Importe/Exporte</t>
  </si>
  <si>
    <t>Kosten der Ernährung zulasten der Allgemeinheit: Anteile der wichtigsten Nahrungsmittelkategorien</t>
  </si>
  <si>
    <t>Inlandproduktion (inkl. importierte Futtermittel)</t>
  </si>
  <si>
    <t>Kosten der Ernährung zulasten der Allgemeinheit: Inlandproduktion und Importe (abzüglich Exporte)</t>
  </si>
  <si>
    <t>Transport, Verarbeitung, Verpackung</t>
  </si>
  <si>
    <t>Kosten zulasten der Allgemeinheit inkl. Transport, Verarbeitung, Verpackung</t>
  </si>
  <si>
    <t>Produktion Inland (inkl. importierte Futtermittel)</t>
  </si>
  <si>
    <t>Importe (abzüglich Exporte)</t>
  </si>
  <si>
    <t>Mio CHF</t>
  </si>
  <si>
    <t>Produktionserschwernisbeitrag</t>
  </si>
  <si>
    <t>Hangbeitrag</t>
  </si>
  <si>
    <t>Steillagenbeitrag</t>
  </si>
  <si>
    <t>Hangbeitrag für Rebflächen</t>
  </si>
  <si>
    <t>Alpungsbeitrag</t>
  </si>
  <si>
    <t>Sömmerungsbeitrag</t>
  </si>
  <si>
    <t>Biodiversitätsbeiträge (Teil)</t>
  </si>
  <si>
    <t>Landschaftsqualitätsbeitrag</t>
  </si>
  <si>
    <t>Beiträge Ölsaaten, Versorgungssicherheit</t>
  </si>
  <si>
    <t>Flächenbeiträge für Saatgut</t>
  </si>
  <si>
    <t>% der Kosten des Produktionszweigs</t>
  </si>
  <si>
    <t>Allgmeinheit</t>
  </si>
  <si>
    <t>% der Kosten des Kostenträgers</t>
  </si>
  <si>
    <t>CHF pro Kilogram</t>
  </si>
  <si>
    <t>Leistungen Bund (Beratung, Forschung, etc.)</t>
  </si>
  <si>
    <t>Kosten der Treibhausgasemissionen, nach Ursachen</t>
  </si>
  <si>
    <t>Kosten der Ammoniakemissionen, nach Tierkategorien</t>
  </si>
  <si>
    <t>total</t>
  </si>
  <si>
    <t>Übrige (nur CH)</t>
  </si>
  <si>
    <t>Beiträge Zuckerrüben, Versorgungssicherheit (Teil)</t>
  </si>
  <si>
    <t>Kosten und Finanzierung der Landwirtschaft</t>
  </si>
  <si>
    <t>Tabellenblatt</t>
  </si>
  <si>
    <t>Landwirtschaft</t>
  </si>
  <si>
    <t>Nahrungsmittel</t>
  </si>
  <si>
    <t>KostenSteuerzahlende</t>
  </si>
  <si>
    <t>KostenAllgemeinheit</t>
  </si>
  <si>
    <t>VerarbProdukte</t>
  </si>
  <si>
    <t>Ernährung</t>
  </si>
  <si>
    <t>GemeinwLeistungen</t>
  </si>
  <si>
    <t>Grundlagen:</t>
  </si>
  <si>
    <t>VL (2022). Kosten und Finanzierung der Landwirtschaft Methodenbericht. Version 2.0. Vision Landwirtschaft, Zürich.</t>
  </si>
  <si>
    <t>VL (2020). Kosten und Finanzierung der Landwirtschaft. Vision Landwirtschaft, Oberwil-Lieli.</t>
  </si>
  <si>
    <t>–</t>
  </si>
  <si>
    <t>% der Kosten der Roherzeugnisse</t>
  </si>
  <si>
    <t>Gemeinwirtschaftliche Leistungen 2020</t>
  </si>
  <si>
    <t>Beiträge für gemeinwirtschaftliche Leistungen der Landwirtschaft</t>
  </si>
  <si>
    <t xml:space="preserve">Adresse füe Rückfragen: </t>
  </si>
  <si>
    <t>Felix Schläpfer, Kalaidos Fachhochschule Schweiz, felix.schlaepfer@kalaidos-fh.ch</t>
  </si>
  <si>
    <t>Im Rahmen der Aktalisierung der Zahlen (auf das Jahr 2020) wurden die Berechnungsmethoden in einzelnen Punkten geändert.</t>
  </si>
  <si>
    <t>Letzte Änderung: 4. Dezember 2022</t>
  </si>
  <si>
    <t>Publikation Dezember 2022</t>
  </si>
  <si>
    <t>Inhalt:</t>
  </si>
  <si>
    <t xml:space="preserve">Kapitel im Bericht "Kosten und Finanzierung der Landwirtschaft 2018" (VL 2020) </t>
  </si>
  <si>
    <t>Aktualisierte Zahlen für das Jahr 2020</t>
  </si>
  <si>
    <t>Datenstand: Oktober 2022</t>
  </si>
  <si>
    <t>Hinweise:</t>
  </si>
  <si>
    <t>Autraggeber: Vision Landwirtschaft</t>
  </si>
  <si>
    <t>Kalaidos Fachhochschule Schweiz</t>
  </si>
  <si>
    <t>3. Landwirtschaft insgesamt</t>
  </si>
  <si>
    <t>4. Nahrungsmittelproduktion</t>
  </si>
  <si>
    <t>5. Kosten für die Steuerzahlenden</t>
  </si>
  <si>
    <t>6. Kosten für die Allgemeinheit</t>
  </si>
  <si>
    <t>7. Verarbeitete Produkte</t>
  </si>
  <si>
    <t>8. Ernährung insgesamt</t>
  </si>
  <si>
    <t>9. Gemeinwirtschaftliche 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</si>
</sst>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Helvetica"/>
      <family val="2"/>
    </font>
    <font>
      <sz val="10"/>
      <color theme="1"/>
      <name val="Arial"/>
      <family val="2"/>
    </font>
    <font>
      <b/>
      <sz val="10"/>
      <color theme="1"/>
      <name val="Helvetica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2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1" fontId="3" fillId="3" borderId="3" xfId="0" applyNumberFormat="1" applyFont="1" applyFill="1" applyBorder="1"/>
    <xf numFmtId="0" fontId="3" fillId="3" borderId="5" xfId="0" applyFont="1" applyFill="1" applyBorder="1" applyAlignment="1">
      <alignment wrapText="1"/>
    </xf>
    <xf numFmtId="1" fontId="3" fillId="3" borderId="0" xfId="0" applyNumberFormat="1" applyFont="1" applyFill="1"/>
    <xf numFmtId="1" fontId="3" fillId="3" borderId="4" xfId="0" applyNumberFormat="1" applyFont="1" applyFill="1" applyBorder="1"/>
    <xf numFmtId="1" fontId="3" fillId="3" borderId="6" xfId="0" applyNumberFormat="1" applyFont="1" applyFill="1" applyBorder="1"/>
    <xf numFmtId="165" fontId="3" fillId="3" borderId="5" xfId="0" applyNumberFormat="1" applyFont="1" applyFill="1" applyBorder="1"/>
    <xf numFmtId="165" fontId="3" fillId="3" borderId="4" xfId="0" applyNumberFormat="1" applyFont="1" applyFill="1" applyBorder="1"/>
    <xf numFmtId="165" fontId="3" fillId="3" borderId="6" xfId="0" applyNumberFormat="1" applyFont="1" applyFill="1" applyBorder="1"/>
    <xf numFmtId="1" fontId="3" fillId="3" borderId="11" xfId="0" applyNumberFormat="1" applyFont="1" applyFill="1" applyBorder="1"/>
    <xf numFmtId="1" fontId="3" fillId="3" borderId="5" xfId="0" applyNumberFormat="1" applyFont="1" applyFill="1" applyBorder="1"/>
    <xf numFmtId="165" fontId="3" fillId="3" borderId="1" xfId="0" applyNumberFormat="1" applyFont="1" applyFill="1" applyBorder="1"/>
    <xf numFmtId="1" fontId="3" fillId="3" borderId="1" xfId="0" applyNumberFormat="1" applyFont="1" applyFill="1" applyBorder="1"/>
    <xf numFmtId="165" fontId="3" fillId="3" borderId="7" xfId="0" applyNumberFormat="1" applyFont="1" applyFill="1" applyBorder="1"/>
    <xf numFmtId="1" fontId="3" fillId="3" borderId="9" xfId="0" applyNumberFormat="1" applyFont="1" applyFill="1" applyBorder="1"/>
    <xf numFmtId="1" fontId="3" fillId="3" borderId="2" xfId="0" applyNumberFormat="1" applyFont="1" applyFill="1" applyBorder="1"/>
    <xf numFmtId="1" fontId="3" fillId="3" borderId="7" xfId="0" applyNumberFormat="1" applyFont="1" applyFill="1" applyBorder="1"/>
    <xf numFmtId="1" fontId="3" fillId="3" borderId="8" xfId="0" applyNumberFormat="1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8" fillId="0" borderId="0" xfId="0" applyFont="1"/>
    <xf numFmtId="165" fontId="3" fillId="0" borderId="0" xfId="0" applyNumberFormat="1" applyFont="1"/>
    <xf numFmtId="0" fontId="1" fillId="2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" fontId="3" fillId="3" borderId="13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2" fontId="3" fillId="3" borderId="5" xfId="0" applyNumberFormat="1" applyFont="1" applyFill="1" applyBorder="1"/>
    <xf numFmtId="2" fontId="3" fillId="3" borderId="0" xfId="0" applyNumberFormat="1" applyFont="1" applyFill="1"/>
    <xf numFmtId="2" fontId="3" fillId="3" borderId="6" xfId="0" applyNumberFormat="1" applyFont="1" applyFill="1" applyBorder="1"/>
    <xf numFmtId="2" fontId="3" fillId="3" borderId="7" xfId="0" applyNumberFormat="1" applyFont="1" applyFill="1" applyBorder="1"/>
    <xf numFmtId="2" fontId="3" fillId="3" borderId="8" xfId="0" applyNumberFormat="1" applyFont="1" applyFill="1" applyBorder="1"/>
    <xf numFmtId="2" fontId="3" fillId="3" borderId="9" xfId="0" applyNumberFormat="1" applyFont="1" applyFill="1" applyBorder="1"/>
    <xf numFmtId="2" fontId="3" fillId="2" borderId="5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/>
    <xf numFmtId="0" fontId="3" fillId="3" borderId="5" xfId="0" applyFont="1" applyFill="1" applyBorder="1"/>
    <xf numFmtId="164" fontId="3" fillId="3" borderId="0" xfId="0" applyNumberFormat="1" applyFont="1" applyFill="1"/>
    <xf numFmtId="0" fontId="3" fillId="3" borderId="7" xfId="0" applyFont="1" applyFill="1" applyBorder="1"/>
    <xf numFmtId="0" fontId="1" fillId="2" borderId="10" xfId="0" applyFont="1" applyFill="1" applyBorder="1"/>
    <xf numFmtId="0" fontId="3" fillId="3" borderId="11" xfId="0" applyFont="1" applyFill="1" applyBorder="1"/>
    <xf numFmtId="0" fontId="3" fillId="3" borderId="13" xfId="0" applyFont="1" applyFill="1" applyBorder="1"/>
    <xf numFmtId="0" fontId="3" fillId="3" borderId="1" xfId="0" applyFont="1" applyFill="1" applyBorder="1"/>
    <xf numFmtId="164" fontId="3" fillId="3" borderId="12" xfId="0" applyNumberFormat="1" applyFont="1" applyFill="1" applyBorder="1"/>
    <xf numFmtId="1" fontId="3" fillId="3" borderId="14" xfId="0" applyNumberFormat="1" applyFont="1" applyFill="1" applyBorder="1"/>
    <xf numFmtId="0" fontId="3" fillId="2" borderId="10" xfId="0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3" borderId="2" xfId="0" applyNumberFormat="1" applyFont="1" applyFill="1" applyBorder="1"/>
    <xf numFmtId="1" fontId="3" fillId="3" borderId="10" xfId="0" applyNumberFormat="1" applyFont="1" applyFill="1" applyBorder="1"/>
    <xf numFmtId="2" fontId="3" fillId="3" borderId="10" xfId="0" applyNumberFormat="1" applyFont="1" applyFill="1" applyBorder="1"/>
    <xf numFmtId="2" fontId="3" fillId="3" borderId="11" xfId="0" applyNumberFormat="1" applyFont="1" applyFill="1" applyBorder="1"/>
    <xf numFmtId="2" fontId="3" fillId="3" borderId="13" xfId="0" applyNumberFormat="1" applyFont="1" applyFill="1" applyBorder="1"/>
    <xf numFmtId="2" fontId="3" fillId="3" borderId="4" xfId="0" applyNumberFormat="1" applyFont="1" applyFill="1" applyBorder="1"/>
    <xf numFmtId="0" fontId="3" fillId="2" borderId="15" xfId="0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wrapText="1"/>
    </xf>
    <xf numFmtId="1" fontId="3" fillId="3" borderId="15" xfId="0" applyNumberFormat="1" applyFont="1" applyFill="1" applyBorder="1"/>
    <xf numFmtId="1" fontId="3" fillId="3" borderId="12" xfId="0" applyNumberFormat="1" applyFont="1" applyFill="1" applyBorder="1"/>
    <xf numFmtId="165" fontId="3" fillId="3" borderId="15" xfId="0" applyNumberFormat="1" applyFont="1" applyFill="1" applyBorder="1"/>
    <xf numFmtId="0" fontId="4" fillId="2" borderId="2" xfId="0" applyFont="1" applyFill="1" applyBorder="1"/>
    <xf numFmtId="0" fontId="2" fillId="2" borderId="5" xfId="0" applyFont="1" applyFill="1" applyBorder="1"/>
    <xf numFmtId="0" fontId="3" fillId="2" borderId="6" xfId="0" applyFont="1" applyFill="1" applyBorder="1"/>
    <xf numFmtId="2" fontId="3" fillId="3" borderId="3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10" xfId="0" applyFont="1" applyFill="1" applyBorder="1" applyAlignment="1">
      <alignment vertical="center"/>
    </xf>
    <xf numFmtId="1" fontId="3" fillId="2" borderId="12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3" fillId="3" borderId="15" xfId="0" applyFont="1" applyFill="1" applyBorder="1"/>
    <xf numFmtId="0" fontId="3" fillId="2" borderId="13" xfId="0" applyFont="1" applyFill="1" applyBorder="1" applyAlignment="1">
      <alignment wrapText="1"/>
    </xf>
    <xf numFmtId="1" fontId="3" fillId="3" borderId="11" xfId="0" applyNumberFormat="1" applyFont="1" applyFill="1" applyBorder="1" applyAlignment="1">
      <alignment horizontal="right"/>
    </xf>
    <xf numFmtId="0" fontId="1" fillId="2" borderId="3" xfId="0" applyFont="1" applyFill="1" applyBorder="1"/>
    <xf numFmtId="0" fontId="3" fillId="2" borderId="8" xfId="0" applyFont="1" applyFill="1" applyBorder="1" applyAlignment="1">
      <alignment wrapText="1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17" fontId="3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990B-AB4D-9244-9C31-C9F00D48C085}">
  <dimension ref="B2:C32"/>
  <sheetViews>
    <sheetView tabSelected="1" zoomScale="117" zoomScaleNormal="117" workbookViewId="0">
      <selection activeCell="E36" sqref="E36"/>
    </sheetView>
  </sheetViews>
  <sheetFormatPr baseColWidth="10" defaultColWidth="10.796875" defaultRowHeight="15" customHeight="1" x14ac:dyDescent="0.25"/>
  <cols>
    <col min="1" max="1" width="6.796875" style="6" customWidth="1"/>
    <col min="2" max="2" width="26.19921875" style="6" customWidth="1"/>
    <col min="3" max="3" width="72" style="6" customWidth="1"/>
    <col min="4" max="4" width="32.69921875" style="6" customWidth="1"/>
    <col min="5" max="16384" width="10.796875" style="6"/>
  </cols>
  <sheetData>
    <row r="2" spans="2:3" s="109" customFormat="1" ht="28.95" customHeight="1" x14ac:dyDescent="0.3">
      <c r="B2" s="108" t="s">
        <v>147</v>
      </c>
    </row>
    <row r="3" spans="2:3" s="109" customFormat="1" ht="21" customHeight="1" x14ac:dyDescent="0.3">
      <c r="B3" s="110" t="s">
        <v>170</v>
      </c>
      <c r="C3" s="111"/>
    </row>
    <row r="4" spans="2:3" s="2" customFormat="1" ht="15" customHeight="1" x14ac:dyDescent="0.25"/>
    <row r="5" spans="2:3" s="2" customFormat="1" ht="15" customHeight="1" x14ac:dyDescent="0.25">
      <c r="B5" s="107" t="s">
        <v>167</v>
      </c>
    </row>
    <row r="6" spans="2:3" s="2" customFormat="1" ht="15" customHeight="1" x14ac:dyDescent="0.25">
      <c r="B6" s="2" t="s">
        <v>171</v>
      </c>
    </row>
    <row r="7" spans="2:3" s="2" customFormat="1" ht="15" customHeight="1" x14ac:dyDescent="0.25"/>
    <row r="8" spans="2:3" s="8" customFormat="1" ht="15" customHeight="1" x14ac:dyDescent="0.3">
      <c r="B8" s="8" t="s">
        <v>168</v>
      </c>
    </row>
    <row r="9" spans="2:3" s="8" customFormat="1" ht="15" customHeight="1" x14ac:dyDescent="0.3">
      <c r="B9" s="95" t="s">
        <v>148</v>
      </c>
      <c r="C9" s="95" t="s">
        <v>169</v>
      </c>
    </row>
    <row r="10" spans="2:3" s="2" customFormat="1" ht="15" customHeight="1" x14ac:dyDescent="0.25">
      <c r="B10" s="42" t="s">
        <v>149</v>
      </c>
      <c r="C10" s="42" t="s">
        <v>175</v>
      </c>
    </row>
    <row r="11" spans="2:3" s="2" customFormat="1" ht="15" customHeight="1" x14ac:dyDescent="0.25">
      <c r="B11" s="42" t="s">
        <v>150</v>
      </c>
      <c r="C11" s="42" t="s">
        <v>176</v>
      </c>
    </row>
    <row r="12" spans="2:3" s="2" customFormat="1" ht="15" customHeight="1" x14ac:dyDescent="0.25">
      <c r="B12" s="42" t="s">
        <v>151</v>
      </c>
      <c r="C12" s="42" t="s">
        <v>177</v>
      </c>
    </row>
    <row r="13" spans="2:3" s="2" customFormat="1" ht="15" customHeight="1" x14ac:dyDescent="0.25">
      <c r="B13" s="42" t="s">
        <v>152</v>
      </c>
      <c r="C13" s="42" t="s">
        <v>178</v>
      </c>
    </row>
    <row r="14" spans="2:3" s="2" customFormat="1" ht="15" customHeight="1" x14ac:dyDescent="0.25">
      <c r="B14" s="42" t="s">
        <v>153</v>
      </c>
      <c r="C14" s="42" t="s">
        <v>179</v>
      </c>
    </row>
    <row r="15" spans="2:3" s="2" customFormat="1" ht="15" customHeight="1" x14ac:dyDescent="0.25">
      <c r="B15" s="42" t="s">
        <v>154</v>
      </c>
      <c r="C15" s="42" t="s">
        <v>180</v>
      </c>
    </row>
    <row r="16" spans="2:3" s="2" customFormat="1" ht="15" customHeight="1" x14ac:dyDescent="0.25">
      <c r="B16" s="42" t="s">
        <v>155</v>
      </c>
      <c r="C16" s="42" t="s">
        <v>181</v>
      </c>
    </row>
    <row r="17" spans="2:2" s="2" customFormat="1" ht="15" customHeight="1" x14ac:dyDescent="0.25"/>
    <row r="18" spans="2:2" s="2" customFormat="1" ht="15" customHeight="1" x14ac:dyDescent="0.25">
      <c r="B18" s="8" t="s">
        <v>156</v>
      </c>
    </row>
    <row r="19" spans="2:2" s="2" customFormat="1" ht="15" customHeight="1" x14ac:dyDescent="0.25">
      <c r="B19" s="2" t="s">
        <v>157</v>
      </c>
    </row>
    <row r="20" spans="2:2" s="2" customFormat="1" ht="15" customHeight="1" x14ac:dyDescent="0.25">
      <c r="B20" s="2" t="s">
        <v>158</v>
      </c>
    </row>
    <row r="21" spans="2:2" s="2" customFormat="1" ht="15" customHeight="1" x14ac:dyDescent="0.25"/>
    <row r="22" spans="2:2" s="8" customFormat="1" ht="15" customHeight="1" x14ac:dyDescent="0.3">
      <c r="B22" s="8" t="s">
        <v>172</v>
      </c>
    </row>
    <row r="23" spans="2:2" s="2" customFormat="1" ht="15" customHeight="1" x14ac:dyDescent="0.25">
      <c r="B23" s="2" t="s">
        <v>165</v>
      </c>
    </row>
    <row r="24" spans="2:2" s="2" customFormat="1" ht="15" customHeight="1" x14ac:dyDescent="0.25"/>
    <row r="25" spans="2:2" s="8" customFormat="1" ht="15" customHeight="1" x14ac:dyDescent="0.3">
      <c r="B25" s="8" t="s">
        <v>163</v>
      </c>
    </row>
    <row r="26" spans="2:2" s="2" customFormat="1" ht="15" customHeight="1" x14ac:dyDescent="0.25">
      <c r="B26" s="2" t="s">
        <v>164</v>
      </c>
    </row>
    <row r="27" spans="2:2" s="2" customFormat="1" ht="15" customHeight="1" x14ac:dyDescent="0.25"/>
    <row r="28" spans="2:2" s="2" customFormat="1" ht="15" customHeight="1" x14ac:dyDescent="0.25">
      <c r="B28" s="2" t="s">
        <v>173</v>
      </c>
    </row>
    <row r="29" spans="2:2" s="2" customFormat="1" ht="15" customHeight="1" x14ac:dyDescent="0.25"/>
    <row r="30" spans="2:2" s="2" customFormat="1" ht="15" customHeight="1" x14ac:dyDescent="0.25">
      <c r="B30" s="2" t="s">
        <v>174</v>
      </c>
    </row>
    <row r="31" spans="2:2" s="2" customFormat="1" ht="15" customHeight="1" x14ac:dyDescent="0.25"/>
    <row r="32" spans="2:2" s="2" customFormat="1" ht="15" customHeight="1" x14ac:dyDescent="0.25">
      <c r="B32" s="2" t="s">
        <v>166</v>
      </c>
    </row>
  </sheetData>
  <mergeCells count="1">
    <mergeCell ref="B3:C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C28D-5F9E-3944-BE30-FC86A725366F}">
  <dimension ref="B2:D28"/>
  <sheetViews>
    <sheetView zoomScale="120" zoomScaleNormal="120" workbookViewId="0">
      <selection activeCell="F28" sqref="F28"/>
    </sheetView>
  </sheetViews>
  <sheetFormatPr baseColWidth="10" defaultColWidth="6.19921875" defaultRowHeight="13.05" customHeight="1" x14ac:dyDescent="0.25"/>
  <cols>
    <col min="1" max="1" width="6.19921875" style="2"/>
    <col min="2" max="2" width="49" style="2" customWidth="1"/>
    <col min="3" max="13" width="12.296875" style="2" customWidth="1"/>
    <col min="14" max="16384" width="6.19921875" style="2"/>
  </cols>
  <sheetData>
    <row r="2" spans="2:4" s="10" customFormat="1" ht="22.05" customHeight="1" x14ac:dyDescent="0.3">
      <c r="B2" s="113" t="s">
        <v>0</v>
      </c>
      <c r="C2" s="113"/>
      <c r="D2" s="113"/>
    </row>
    <row r="5" spans="2:4" s="6" customFormat="1" ht="25.95" customHeight="1" x14ac:dyDescent="0.25">
      <c r="B5" s="112" t="s">
        <v>4</v>
      </c>
      <c r="C5" s="112"/>
      <c r="D5" s="112"/>
    </row>
    <row r="6" spans="2:4" ht="13.05" customHeight="1" x14ac:dyDescent="0.25">
      <c r="B6" s="61"/>
      <c r="C6" s="78" t="s">
        <v>6</v>
      </c>
      <c r="D6" s="91" t="s">
        <v>19</v>
      </c>
    </row>
    <row r="7" spans="2:4" ht="13.05" customHeight="1" x14ac:dyDescent="0.25">
      <c r="B7" s="62" t="s">
        <v>1</v>
      </c>
      <c r="C7" s="59">
        <v>14.2384912793322</v>
      </c>
      <c r="D7" s="20">
        <f>C7/$C$10*100</f>
        <v>85.141059322209117</v>
      </c>
    </row>
    <row r="8" spans="2:4" ht="13.05" customHeight="1" x14ac:dyDescent="0.25">
      <c r="B8" s="62" t="s">
        <v>2</v>
      </c>
      <c r="C8" s="59">
        <v>1.4226911529834001</v>
      </c>
      <c r="D8" s="20">
        <f t="shared" ref="D8:D10" si="0">C8/$C$10*100</f>
        <v>8.5071816582959503</v>
      </c>
    </row>
    <row r="9" spans="2:4" ht="13.05" customHeight="1" x14ac:dyDescent="0.25">
      <c r="B9" s="62" t="s">
        <v>3</v>
      </c>
      <c r="C9" s="59">
        <v>1.0622309157000001</v>
      </c>
      <c r="D9" s="20">
        <f t="shared" si="0"/>
        <v>6.3517590194949305</v>
      </c>
    </row>
    <row r="10" spans="2:4" ht="13.05" customHeight="1" x14ac:dyDescent="0.25">
      <c r="B10" s="64" t="s">
        <v>48</v>
      </c>
      <c r="C10" s="65">
        <v>16.723413348015601</v>
      </c>
      <c r="D10" s="23">
        <f t="shared" si="0"/>
        <v>100</v>
      </c>
    </row>
    <row r="11" spans="2:4" ht="13.05" customHeight="1" x14ac:dyDescent="0.25">
      <c r="C11" s="3"/>
    </row>
    <row r="12" spans="2:4" s="6" customFormat="1" ht="25.95" customHeight="1" x14ac:dyDescent="0.25">
      <c r="B12" s="110" t="s">
        <v>7</v>
      </c>
      <c r="C12" s="110"/>
      <c r="D12" s="110"/>
    </row>
    <row r="13" spans="2:4" ht="13.05" customHeight="1" x14ac:dyDescent="0.25">
      <c r="B13" s="61"/>
      <c r="C13" s="92" t="s">
        <v>6</v>
      </c>
      <c r="D13" s="91" t="s">
        <v>19</v>
      </c>
    </row>
    <row r="14" spans="2:4" ht="13.05" customHeight="1" x14ac:dyDescent="0.25">
      <c r="B14" s="62" t="s">
        <v>8</v>
      </c>
      <c r="C14" s="59">
        <v>2.0579114226368898</v>
      </c>
      <c r="D14" s="20">
        <f>C14/$C$21*100</f>
        <v>12.30557051847958</v>
      </c>
    </row>
    <row r="15" spans="2:4" ht="13.05" customHeight="1" x14ac:dyDescent="0.25">
      <c r="B15" s="62" t="s">
        <v>9</v>
      </c>
      <c r="C15" s="59">
        <v>5.1204040230211874</v>
      </c>
      <c r="D15" s="20">
        <f t="shared" ref="D15:D20" si="1">C15/$C$21*100</f>
        <v>30.618175347730471</v>
      </c>
    </row>
    <row r="16" spans="2:4" ht="13.05" customHeight="1" x14ac:dyDescent="0.25">
      <c r="B16" s="62" t="s">
        <v>10</v>
      </c>
      <c r="C16" s="59">
        <v>0.66908231234941429</v>
      </c>
      <c r="D16" s="20">
        <f t="shared" si="1"/>
        <v>4.0008717025989586</v>
      </c>
    </row>
    <row r="17" spans="2:4" ht="13.05" customHeight="1" x14ac:dyDescent="0.25">
      <c r="B17" s="62" t="s">
        <v>11</v>
      </c>
      <c r="C17" s="59">
        <v>1.3424062678087305</v>
      </c>
      <c r="D17" s="20">
        <f t="shared" si="1"/>
        <v>8.0271069061868179</v>
      </c>
    </row>
    <row r="18" spans="2:4" ht="13.05" customHeight="1" x14ac:dyDescent="0.25">
      <c r="B18" s="62" t="s">
        <v>12</v>
      </c>
      <c r="C18" s="59">
        <v>3.8070901612588317</v>
      </c>
      <c r="D18" s="20">
        <f t="shared" si="1"/>
        <v>22.765030571408886</v>
      </c>
    </row>
    <row r="19" spans="2:4" ht="13.05" customHeight="1" x14ac:dyDescent="0.25">
      <c r="B19" s="62" t="s">
        <v>13</v>
      </c>
      <c r="C19" s="59">
        <v>0.23661768115731396</v>
      </c>
      <c r="D19" s="20">
        <f t="shared" si="1"/>
        <v>1.4148886727444947</v>
      </c>
    </row>
    <row r="20" spans="2:4" ht="13.05" customHeight="1" x14ac:dyDescent="0.25">
      <c r="B20" s="62" t="s">
        <v>14</v>
      </c>
      <c r="C20" s="59">
        <v>3.4899014797832568</v>
      </c>
      <c r="D20" s="20">
        <f t="shared" si="1"/>
        <v>20.868356280850779</v>
      </c>
    </row>
    <row r="21" spans="2:4" ht="13.05" customHeight="1" x14ac:dyDescent="0.25">
      <c r="B21" s="64" t="s">
        <v>48</v>
      </c>
      <c r="C21" s="65">
        <v>16.723413348015626</v>
      </c>
      <c r="D21" s="23">
        <f>C21/$C$21*100</f>
        <v>100</v>
      </c>
    </row>
    <row r="22" spans="2:4" ht="13.05" customHeight="1" x14ac:dyDescent="0.25">
      <c r="C22" s="3"/>
      <c r="D22" s="4"/>
    </row>
    <row r="23" spans="2:4" s="6" customFormat="1" ht="25.95" customHeight="1" x14ac:dyDescent="0.25">
      <c r="B23" s="110" t="s">
        <v>15</v>
      </c>
      <c r="C23" s="110"/>
      <c r="D23" s="110"/>
    </row>
    <row r="24" spans="2:4" ht="13.05" customHeight="1" x14ac:dyDescent="0.25">
      <c r="B24" s="61"/>
      <c r="C24" s="92" t="s">
        <v>6</v>
      </c>
      <c r="D24" s="93" t="s">
        <v>19</v>
      </c>
    </row>
    <row r="25" spans="2:4" ht="13.05" customHeight="1" x14ac:dyDescent="0.25">
      <c r="B25" s="62" t="s">
        <v>16</v>
      </c>
      <c r="C25" s="59">
        <v>9.4183318006765511</v>
      </c>
      <c r="D25" s="20">
        <f>C25/$C$28*100</f>
        <v>56.318238416286768</v>
      </c>
    </row>
    <row r="26" spans="2:4" ht="13.05" customHeight="1" x14ac:dyDescent="0.25">
      <c r="B26" s="62" t="s">
        <v>17</v>
      </c>
      <c r="C26" s="59">
        <v>3.815180067555815</v>
      </c>
      <c r="D26" s="20">
        <f t="shared" ref="D26:D28" si="2">C26/$C$28*100</f>
        <v>22.813405302862552</v>
      </c>
    </row>
    <row r="27" spans="2:4" ht="13.05" customHeight="1" x14ac:dyDescent="0.25">
      <c r="B27" s="62" t="s">
        <v>18</v>
      </c>
      <c r="C27" s="59">
        <v>3.4899014797832568</v>
      </c>
      <c r="D27" s="20">
        <f t="shared" si="2"/>
        <v>20.868356280850811</v>
      </c>
    </row>
    <row r="28" spans="2:4" ht="13.05" customHeight="1" x14ac:dyDescent="0.25">
      <c r="B28" s="64" t="s">
        <v>48</v>
      </c>
      <c r="C28" s="65">
        <v>16.723413348015601</v>
      </c>
      <c r="D28" s="23">
        <f t="shared" si="2"/>
        <v>100</v>
      </c>
    </row>
  </sheetData>
  <mergeCells count="4">
    <mergeCell ref="B5:D5"/>
    <mergeCell ref="B12:D12"/>
    <mergeCell ref="B23:D23"/>
    <mergeCell ref="B2:D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E4674-04BB-1349-BB45-8A03FE7B7BF3}">
  <dimension ref="B2:L75"/>
  <sheetViews>
    <sheetView zoomScale="120" zoomScaleNormal="120" workbookViewId="0">
      <selection activeCell="G4" sqref="G4"/>
    </sheetView>
  </sheetViews>
  <sheetFormatPr baseColWidth="10" defaultColWidth="6.19921875" defaultRowHeight="13.05" customHeight="1" x14ac:dyDescent="0.25"/>
  <cols>
    <col min="1" max="1" width="6.19921875" style="2"/>
    <col min="2" max="2" width="43.796875" style="9" customWidth="1"/>
    <col min="3" max="9" width="16.296875" style="2" customWidth="1"/>
    <col min="10" max="12" width="16.5" style="2" customWidth="1"/>
    <col min="13" max="16384" width="6.19921875" style="2"/>
  </cols>
  <sheetData>
    <row r="2" spans="2:4" s="10" customFormat="1" ht="22.05" customHeight="1" x14ac:dyDescent="0.3">
      <c r="B2" s="32" t="s">
        <v>110</v>
      </c>
    </row>
    <row r="5" spans="2:4" s="8" customFormat="1" ht="28.95" customHeight="1" x14ac:dyDescent="0.3">
      <c r="B5" s="120" t="s">
        <v>20</v>
      </c>
      <c r="C5" s="120"/>
      <c r="D5" s="120"/>
    </row>
    <row r="6" spans="2:4" s="8" customFormat="1" ht="15" customHeight="1" x14ac:dyDescent="0.3">
      <c r="B6" s="34"/>
      <c r="C6" s="75" t="s">
        <v>6</v>
      </c>
      <c r="D6" s="88" t="s">
        <v>19</v>
      </c>
    </row>
    <row r="7" spans="2:4" ht="13.05" customHeight="1" x14ac:dyDescent="0.25">
      <c r="B7" s="35" t="s">
        <v>8</v>
      </c>
      <c r="C7" s="17">
        <v>1.9359296729948716</v>
      </c>
      <c r="D7" s="20">
        <f>C7/$C$14*100</f>
        <v>13.596452285678296</v>
      </c>
    </row>
    <row r="8" spans="2:4" ht="13.05" customHeight="1" x14ac:dyDescent="0.25">
      <c r="B8" s="35" t="s">
        <v>9</v>
      </c>
      <c r="C8" s="17">
        <v>4.7728676501950442</v>
      </c>
      <c r="D8" s="20">
        <f t="shared" ref="D8:D14" si="0">C8/$C$14*100</f>
        <v>33.520880524210192</v>
      </c>
    </row>
    <row r="9" spans="2:4" ht="13.05" customHeight="1" x14ac:dyDescent="0.25">
      <c r="B9" s="35" t="s">
        <v>10</v>
      </c>
      <c r="C9" s="17">
        <v>0.51044413148868328</v>
      </c>
      <c r="D9" s="20">
        <f t="shared" si="0"/>
        <v>3.5849593996634637</v>
      </c>
    </row>
    <row r="10" spans="2:4" ht="13.05" customHeight="1" x14ac:dyDescent="0.25">
      <c r="B10" s="35" t="s">
        <v>11</v>
      </c>
      <c r="C10" s="17">
        <v>1.0241242203377043</v>
      </c>
      <c r="D10" s="20">
        <f t="shared" si="0"/>
        <v>7.1926456268878987</v>
      </c>
    </row>
    <row r="11" spans="2:4" ht="13.05" customHeight="1" x14ac:dyDescent="0.25">
      <c r="B11" s="35" t="s">
        <v>12</v>
      </c>
      <c r="C11" s="17">
        <v>2.2686064433753526</v>
      </c>
      <c r="D11" s="20">
        <f t="shared" si="0"/>
        <v>15.932913107643158</v>
      </c>
    </row>
    <row r="12" spans="2:4" ht="13.05" customHeight="1" x14ac:dyDescent="0.25">
      <c r="B12" s="35" t="s">
        <v>13</v>
      </c>
      <c r="C12" s="17">
        <v>0.23661768115731396</v>
      </c>
      <c r="D12" s="20">
        <f t="shared" si="0"/>
        <v>1.6618170880279608</v>
      </c>
    </row>
    <row r="13" spans="2:4" ht="13.05" customHeight="1" x14ac:dyDescent="0.25">
      <c r="B13" s="35" t="s">
        <v>14</v>
      </c>
      <c r="C13" s="17">
        <v>3.4899014797832568</v>
      </c>
      <c r="D13" s="20">
        <f t="shared" si="0"/>
        <v>24.510331967889016</v>
      </c>
    </row>
    <row r="14" spans="2:4" ht="13.05" customHeight="1" x14ac:dyDescent="0.25">
      <c r="B14" s="36" t="s">
        <v>48</v>
      </c>
      <c r="C14" s="24">
        <v>14.238491279332228</v>
      </c>
      <c r="D14" s="45">
        <f t="shared" si="0"/>
        <v>100</v>
      </c>
    </row>
    <row r="15" spans="2:4" ht="22.05" customHeight="1" x14ac:dyDescent="0.25">
      <c r="C15" s="33"/>
      <c r="D15" s="4"/>
    </row>
    <row r="16" spans="2:4" s="8" customFormat="1" ht="28.95" customHeight="1" x14ac:dyDescent="0.3">
      <c r="B16" s="121" t="s">
        <v>23</v>
      </c>
      <c r="C16" s="121"/>
      <c r="D16" s="121"/>
    </row>
    <row r="17" spans="2:12" s="8" customFormat="1" ht="15" customHeight="1" x14ac:dyDescent="0.3">
      <c r="B17" s="34"/>
      <c r="C17" s="76" t="s">
        <v>6</v>
      </c>
      <c r="D17" s="89" t="s">
        <v>19</v>
      </c>
    </row>
    <row r="18" spans="2:12" ht="13.05" customHeight="1" x14ac:dyDescent="0.25">
      <c r="B18" s="35" t="s">
        <v>21</v>
      </c>
      <c r="C18" s="17">
        <v>10.7852327333754</v>
      </c>
      <c r="D18" s="20">
        <f>C18/$C$20*100</f>
        <v>75.747019271842618</v>
      </c>
    </row>
    <row r="19" spans="2:12" ht="13.05" customHeight="1" x14ac:dyDescent="0.25">
      <c r="B19" s="35" t="s">
        <v>22</v>
      </c>
      <c r="C19" s="17">
        <v>3.4532585459568099</v>
      </c>
      <c r="D19" s="20">
        <f t="shared" ref="D19:D20" si="1">C19/$C$20*100</f>
        <v>24.252980728157379</v>
      </c>
    </row>
    <row r="20" spans="2:12" ht="13.05" customHeight="1" x14ac:dyDescent="0.25">
      <c r="B20" s="36" t="s">
        <v>48</v>
      </c>
      <c r="C20" s="24">
        <f>SUM(C18:C19)</f>
        <v>14.23849127933221</v>
      </c>
      <c r="D20" s="45">
        <f t="shared" si="1"/>
        <v>100</v>
      </c>
    </row>
    <row r="21" spans="2:12" ht="22.05" customHeight="1" x14ac:dyDescent="0.25">
      <c r="C21" s="33"/>
      <c r="D21" s="4"/>
    </row>
    <row r="22" spans="2:12" ht="28.95" customHeight="1" x14ac:dyDescent="0.25">
      <c r="B22" s="121" t="s">
        <v>24</v>
      </c>
      <c r="C22" s="121"/>
      <c r="D22" s="121"/>
    </row>
    <row r="23" spans="2:12" ht="15" customHeight="1" x14ac:dyDescent="0.25">
      <c r="B23" s="34"/>
      <c r="C23" s="77" t="s">
        <v>6</v>
      </c>
      <c r="D23" s="90" t="s">
        <v>19</v>
      </c>
    </row>
    <row r="24" spans="2:12" ht="13.05" customHeight="1" x14ac:dyDescent="0.25">
      <c r="B24" s="35" t="s">
        <v>16</v>
      </c>
      <c r="C24" s="17">
        <v>7.9956406476931603</v>
      </c>
      <c r="D24" s="20">
        <f>C24/$C$27*100</f>
        <v>56.155111456922192</v>
      </c>
    </row>
    <row r="25" spans="2:12" ht="13.05" customHeight="1" x14ac:dyDescent="0.25">
      <c r="B25" s="35" t="s">
        <v>17</v>
      </c>
      <c r="C25" s="17">
        <v>2.7529491518558098</v>
      </c>
      <c r="D25" s="20">
        <f>C25/$C$27*100</f>
        <v>19.334556575188774</v>
      </c>
    </row>
    <row r="26" spans="2:12" ht="13.05" customHeight="1" x14ac:dyDescent="0.25">
      <c r="B26" s="35" t="s">
        <v>18</v>
      </c>
      <c r="C26" s="17">
        <v>3.4899014797832599</v>
      </c>
      <c r="D26" s="20">
        <f>C26/$C$27*100</f>
        <v>24.510331967889034</v>
      </c>
    </row>
    <row r="27" spans="2:12" ht="13.05" customHeight="1" x14ac:dyDescent="0.25">
      <c r="B27" s="36" t="s">
        <v>48</v>
      </c>
      <c r="C27" s="24">
        <f>SUM(C24:C26)</f>
        <v>14.23849127933223</v>
      </c>
      <c r="D27" s="45">
        <f>C27/$C$27*100</f>
        <v>100</v>
      </c>
    </row>
    <row r="28" spans="2:12" ht="22.05" customHeight="1" x14ac:dyDescent="0.25"/>
    <row r="29" spans="2:12" s="8" customFormat="1" ht="28.95" customHeight="1" x14ac:dyDescent="0.3">
      <c r="B29" s="121" t="s">
        <v>25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2:12" s="8" customFormat="1" ht="15" customHeight="1" x14ac:dyDescent="0.3">
      <c r="B30" s="38"/>
      <c r="C30" s="123" t="s">
        <v>5</v>
      </c>
      <c r="D30" s="124"/>
      <c r="E30" s="124"/>
      <c r="F30" s="125"/>
      <c r="G30" s="123" t="s">
        <v>137</v>
      </c>
      <c r="H30" s="124"/>
      <c r="I30" s="125"/>
      <c r="J30" s="123" t="s">
        <v>139</v>
      </c>
      <c r="K30" s="124"/>
      <c r="L30" s="125"/>
    </row>
    <row r="31" spans="2:12" s="7" customFormat="1" ht="13.05" customHeight="1" x14ac:dyDescent="0.25">
      <c r="B31" s="39"/>
      <c r="C31" s="43" t="s">
        <v>16</v>
      </c>
      <c r="D31" s="41" t="s">
        <v>17</v>
      </c>
      <c r="E31" s="41" t="s">
        <v>138</v>
      </c>
      <c r="F31" s="31" t="s">
        <v>48</v>
      </c>
      <c r="G31" s="43" t="s">
        <v>16</v>
      </c>
      <c r="H31" s="41" t="s">
        <v>17</v>
      </c>
      <c r="I31" s="44" t="s">
        <v>138</v>
      </c>
      <c r="J31" s="43" t="s">
        <v>16</v>
      </c>
      <c r="K31" s="41" t="s">
        <v>17</v>
      </c>
      <c r="L31" s="44" t="s">
        <v>138</v>
      </c>
    </row>
    <row r="32" spans="2:12" ht="13.05" customHeight="1" x14ac:dyDescent="0.25">
      <c r="B32" s="13" t="s">
        <v>21</v>
      </c>
      <c r="C32" s="26">
        <v>5532.6212886870135</v>
      </c>
      <c r="D32" s="12">
        <v>2390.1827123604439</v>
      </c>
      <c r="E32" s="15">
        <v>2862.4287323279541</v>
      </c>
      <c r="F32" s="14">
        <v>10785.232733375411</v>
      </c>
      <c r="G32" s="26">
        <f>C32/$F32*100</f>
        <v>51.298116836793483</v>
      </c>
      <c r="H32" s="12">
        <f t="shared" ref="H32:I32" si="2">D32/$F32*100</f>
        <v>22.161623874503057</v>
      </c>
      <c r="I32" s="12">
        <f t="shared" si="2"/>
        <v>26.540259288703467</v>
      </c>
      <c r="J32" s="26">
        <v>69.19547203866955</v>
      </c>
      <c r="K32" s="12">
        <v>86.822624774931896</v>
      </c>
      <c r="L32" s="15">
        <v>82.020330628523283</v>
      </c>
    </row>
    <row r="33" spans="2:12" ht="13.05" customHeight="1" x14ac:dyDescent="0.25">
      <c r="B33" s="13" t="s">
        <v>22</v>
      </c>
      <c r="C33" s="21">
        <v>2463.0193590061413</v>
      </c>
      <c r="D33" s="14">
        <v>362.76643949537055</v>
      </c>
      <c r="E33" s="16">
        <v>627.47274745530308</v>
      </c>
      <c r="F33" s="14">
        <v>3453.2585459568145</v>
      </c>
      <c r="G33" s="27">
        <f>C33/$F33*100</f>
        <v>71.324499055824333</v>
      </c>
      <c r="H33" s="28">
        <f t="shared" ref="H33" si="3">D33/$F33*100</f>
        <v>10.50504717986173</v>
      </c>
      <c r="I33" s="28">
        <f t="shared" ref="I33" si="4">E33/$F33*100</f>
        <v>18.170453764313947</v>
      </c>
      <c r="J33" s="27">
        <v>30.804527961330454</v>
      </c>
      <c r="K33" s="28">
        <v>13.177375225068102</v>
      </c>
      <c r="L33" s="25">
        <v>17.979669371476721</v>
      </c>
    </row>
    <row r="34" spans="2:12" ht="13.05" customHeight="1" x14ac:dyDescent="0.25">
      <c r="B34" s="80" t="s">
        <v>48</v>
      </c>
      <c r="C34" s="81">
        <v>7995.6406476931552</v>
      </c>
      <c r="D34" s="82">
        <v>2752.9491518558143</v>
      </c>
      <c r="E34" s="66">
        <v>3489.9014797832569</v>
      </c>
      <c r="F34" s="66">
        <v>14238.491279332226</v>
      </c>
      <c r="G34" s="27">
        <v>100</v>
      </c>
      <c r="H34" s="45">
        <v>100</v>
      </c>
      <c r="I34" s="25">
        <v>100</v>
      </c>
      <c r="J34" s="28">
        <v>100</v>
      </c>
      <c r="K34" s="45">
        <v>100</v>
      </c>
      <c r="L34" s="25">
        <v>100</v>
      </c>
    </row>
    <row r="35" spans="2:12" ht="22.05" customHeight="1" x14ac:dyDescent="0.25"/>
    <row r="36" spans="2:12" s="8" customFormat="1" ht="28.95" customHeight="1" x14ac:dyDescent="0.3">
      <c r="B36" s="121" t="s">
        <v>27</v>
      </c>
      <c r="C36" s="121"/>
      <c r="D36" s="121"/>
      <c r="E36" s="121"/>
      <c r="F36" s="121"/>
      <c r="G36" s="121"/>
      <c r="H36" s="121"/>
      <c r="I36" s="121"/>
    </row>
    <row r="37" spans="2:12" ht="15" customHeight="1" x14ac:dyDescent="0.25">
      <c r="B37" s="46"/>
      <c r="C37" s="114" t="s">
        <v>5</v>
      </c>
      <c r="D37" s="115"/>
      <c r="E37" s="115"/>
      <c r="F37" s="116"/>
      <c r="G37" s="114" t="s">
        <v>160</v>
      </c>
      <c r="H37" s="115"/>
      <c r="I37" s="116"/>
    </row>
    <row r="38" spans="2:12" s="7" customFormat="1" ht="13.05" customHeight="1" x14ac:dyDescent="0.25">
      <c r="B38" s="37"/>
      <c r="C38" s="43" t="s">
        <v>16</v>
      </c>
      <c r="D38" s="41" t="s">
        <v>17</v>
      </c>
      <c r="E38" s="41" t="s">
        <v>138</v>
      </c>
      <c r="F38" s="31" t="s">
        <v>48</v>
      </c>
      <c r="G38" s="43" t="s">
        <v>16</v>
      </c>
      <c r="H38" s="41" t="s">
        <v>17</v>
      </c>
      <c r="I38" s="44" t="s">
        <v>138</v>
      </c>
    </row>
    <row r="39" spans="2:12" ht="13.05" customHeight="1" x14ac:dyDescent="0.25">
      <c r="B39" s="13" t="s">
        <v>28</v>
      </c>
      <c r="C39" s="26">
        <v>2255.5752670000002</v>
      </c>
      <c r="D39" s="12">
        <v>1111.0334322692868</v>
      </c>
      <c r="E39" s="15">
        <v>867.99865378364711</v>
      </c>
      <c r="F39" s="14">
        <v>4234.6073530529338</v>
      </c>
      <c r="G39" s="26">
        <v>53.2652753595642</v>
      </c>
      <c r="H39" s="12">
        <v>26.236988217296915</v>
      </c>
      <c r="I39" s="15">
        <v>20.49773642313885</v>
      </c>
      <c r="J39" s="4"/>
      <c r="K39" s="4"/>
    </row>
    <row r="40" spans="2:12" ht="13.05" customHeight="1" x14ac:dyDescent="0.25">
      <c r="B40" s="13" t="s">
        <v>29</v>
      </c>
      <c r="C40" s="21">
        <v>1499.2185049999998</v>
      </c>
      <c r="D40" s="14">
        <v>894.30095094959904</v>
      </c>
      <c r="E40" s="16">
        <v>1311.2184598231738</v>
      </c>
      <c r="F40" s="14">
        <v>3704.7379157727723</v>
      </c>
      <c r="G40" s="21">
        <v>40.467599573431023</v>
      </c>
      <c r="H40" s="14">
        <v>24.139385059929577</v>
      </c>
      <c r="I40" s="16">
        <v>35.393015366639403</v>
      </c>
      <c r="J40" s="4"/>
      <c r="K40" s="4"/>
    </row>
    <row r="41" spans="2:12" ht="13.05" customHeight="1" x14ac:dyDescent="0.25">
      <c r="B41" s="13" t="s">
        <v>30</v>
      </c>
      <c r="C41" s="21">
        <v>1022.319077</v>
      </c>
      <c r="D41" s="14">
        <v>158.47593249229709</v>
      </c>
      <c r="E41" s="16">
        <v>377.31325493354791</v>
      </c>
      <c r="F41" s="14">
        <v>1558.1082644258452</v>
      </c>
      <c r="G41" s="21">
        <v>65.612839642867783</v>
      </c>
      <c r="H41" s="14">
        <v>10.171047552378823</v>
      </c>
      <c r="I41" s="16">
        <v>24.216112804753394</v>
      </c>
      <c r="J41" s="4"/>
      <c r="K41" s="4"/>
    </row>
    <row r="42" spans="2:12" ht="13.05" customHeight="1" x14ac:dyDescent="0.25">
      <c r="B42" s="13" t="s">
        <v>31</v>
      </c>
      <c r="C42" s="21">
        <v>348.98468465000002</v>
      </c>
      <c r="D42" s="14">
        <v>48.01638870378202</v>
      </c>
      <c r="E42" s="16">
        <v>77.917926899455608</v>
      </c>
      <c r="F42" s="14">
        <v>474.91900025323758</v>
      </c>
      <c r="G42" s="21">
        <v>73.482990670811958</v>
      </c>
      <c r="H42" s="14">
        <v>10.1104375015905</v>
      </c>
      <c r="I42" s="16">
        <v>16.406571827597546</v>
      </c>
      <c r="J42" s="4"/>
      <c r="K42" s="4"/>
    </row>
    <row r="43" spans="2:12" ht="13.05" customHeight="1" x14ac:dyDescent="0.25">
      <c r="B43" s="40" t="s">
        <v>32</v>
      </c>
      <c r="C43" s="27">
        <v>312.3120088</v>
      </c>
      <c r="D43" s="28">
        <v>38.601543096145669</v>
      </c>
      <c r="E43" s="25">
        <v>62.714639992505305</v>
      </c>
      <c r="F43" s="28">
        <v>413.62819188865097</v>
      </c>
      <c r="G43" s="27">
        <v>75.505493804463555</v>
      </c>
      <c r="H43" s="28">
        <v>9.3324255582987981</v>
      </c>
      <c r="I43" s="25">
        <v>15.16208063723764</v>
      </c>
      <c r="J43" s="4"/>
      <c r="K43" s="4"/>
    </row>
    <row r="44" spans="2:12" ht="22.05" customHeight="1" x14ac:dyDescent="0.25">
      <c r="C44" s="4"/>
      <c r="D44" s="4"/>
    </row>
    <row r="45" spans="2:12" ht="28.95" customHeight="1" x14ac:dyDescent="0.25">
      <c r="B45" s="121" t="s">
        <v>33</v>
      </c>
      <c r="C45" s="121"/>
      <c r="D45" s="121"/>
      <c r="E45" s="121"/>
      <c r="F45" s="121"/>
      <c r="G45" s="121"/>
      <c r="H45" s="121"/>
      <c r="I45" s="121"/>
    </row>
    <row r="46" spans="2:12" ht="15" customHeight="1" x14ac:dyDescent="0.25">
      <c r="B46" s="34"/>
      <c r="C46" s="114" t="s">
        <v>5</v>
      </c>
      <c r="D46" s="115"/>
      <c r="E46" s="115"/>
      <c r="F46" s="116"/>
      <c r="G46" s="114" t="s">
        <v>160</v>
      </c>
      <c r="H46" s="115"/>
      <c r="I46" s="116"/>
    </row>
    <row r="47" spans="2:12" s="7" customFormat="1" ht="13.05" customHeight="1" x14ac:dyDescent="0.25">
      <c r="B47" s="37"/>
      <c r="C47" s="43" t="s">
        <v>16</v>
      </c>
      <c r="D47" s="41" t="s">
        <v>17</v>
      </c>
      <c r="E47" s="41" t="s">
        <v>138</v>
      </c>
      <c r="F47" s="31" t="s">
        <v>48</v>
      </c>
      <c r="G47" s="43" t="s">
        <v>16</v>
      </c>
      <c r="H47" s="41" t="s">
        <v>17</v>
      </c>
      <c r="I47" s="44" t="s">
        <v>138</v>
      </c>
    </row>
    <row r="48" spans="2:12" ht="13.05" customHeight="1" x14ac:dyDescent="0.25">
      <c r="B48" s="13" t="s">
        <v>34</v>
      </c>
      <c r="C48" s="26">
        <v>213.52716932320058</v>
      </c>
      <c r="D48" s="12">
        <v>152.52223185999159</v>
      </c>
      <c r="E48" s="15">
        <v>248.21462079298229</v>
      </c>
      <c r="F48" s="14">
        <v>614.26402197617449</v>
      </c>
      <c r="G48" s="26">
        <v>34.761464400316569</v>
      </c>
      <c r="H48" s="12">
        <v>24.830077361409831</v>
      </c>
      <c r="I48" s="15">
        <v>40.40845823827361</v>
      </c>
    </row>
    <row r="49" spans="2:9" ht="13.05" customHeight="1" x14ac:dyDescent="0.25">
      <c r="B49" s="13" t="s">
        <v>35</v>
      </c>
      <c r="C49" s="21">
        <v>193.64816852678965</v>
      </c>
      <c r="D49" s="14">
        <v>13.203196692737794</v>
      </c>
      <c r="E49" s="16">
        <v>33.672767152704822</v>
      </c>
      <c r="F49" s="14">
        <v>240.52413237223226</v>
      </c>
      <c r="G49" s="21">
        <v>80.510910326079895</v>
      </c>
      <c r="H49" s="14">
        <v>5.4893438602263345</v>
      </c>
      <c r="I49" s="16">
        <v>13.999745813693758</v>
      </c>
    </row>
    <row r="50" spans="2:9" ht="13.05" customHeight="1" x14ac:dyDescent="0.25">
      <c r="B50" s="13" t="s">
        <v>36</v>
      </c>
      <c r="C50" s="21">
        <v>101.90508953999999</v>
      </c>
      <c r="D50" s="14">
        <v>51.611659256877431</v>
      </c>
      <c r="E50" s="16">
        <v>50.910740625920873</v>
      </c>
      <c r="F50" s="14">
        <v>204.42748942279829</v>
      </c>
      <c r="G50" s="21">
        <v>49.849014840288532</v>
      </c>
      <c r="H50" s="14">
        <v>25.246927114647409</v>
      </c>
      <c r="I50" s="16">
        <v>24.904058045064055</v>
      </c>
    </row>
    <row r="51" spans="2:9" ht="13.05" customHeight="1" x14ac:dyDescent="0.25">
      <c r="B51" s="13" t="s">
        <v>37</v>
      </c>
      <c r="C51" s="21">
        <v>105.21278144878046</v>
      </c>
      <c r="D51" s="14">
        <v>55.225834611222908</v>
      </c>
      <c r="E51" s="16">
        <v>94.822801072772833</v>
      </c>
      <c r="F51" s="14">
        <v>255.26141713277616</v>
      </c>
      <c r="G51" s="21">
        <v>41.217659382519692</v>
      </c>
      <c r="H51" s="14">
        <v>21.635010583090498</v>
      </c>
      <c r="I51" s="16">
        <v>37.147330034389817</v>
      </c>
    </row>
    <row r="52" spans="2:9" ht="13.05" customHeight="1" x14ac:dyDescent="0.25">
      <c r="B52" s="13" t="s">
        <v>38</v>
      </c>
      <c r="C52" s="21">
        <v>754.99881260691052</v>
      </c>
      <c r="D52" s="14">
        <v>22.618855215935856</v>
      </c>
      <c r="E52" s="16">
        <v>113.32723396024818</v>
      </c>
      <c r="F52" s="14">
        <v>890.94490178309456</v>
      </c>
      <c r="G52" s="21">
        <v>84.741358426979261</v>
      </c>
      <c r="H52" s="14">
        <v>2.5387490484167499</v>
      </c>
      <c r="I52" s="16">
        <v>12.719892524603987</v>
      </c>
    </row>
    <row r="53" spans="2:9" ht="13.05" customHeight="1" x14ac:dyDescent="0.25">
      <c r="B53" s="40" t="s">
        <v>39</v>
      </c>
      <c r="C53" s="27">
        <v>383.83230904423226</v>
      </c>
      <c r="D53" s="28">
        <v>14.292389727102012</v>
      </c>
      <c r="E53" s="25">
        <v>26.641489662439234</v>
      </c>
      <c r="F53" s="28">
        <v>424.76618843377349</v>
      </c>
      <c r="G53" s="27">
        <v>90.363197329694387</v>
      </c>
      <c r="H53" s="28">
        <v>3.3647663388185096</v>
      </c>
      <c r="I53" s="25">
        <v>6.2720363314871017</v>
      </c>
    </row>
    <row r="54" spans="2:9" ht="22.05" customHeight="1" x14ac:dyDescent="0.25"/>
    <row r="55" spans="2:9" s="56" customFormat="1" ht="28.95" customHeight="1" x14ac:dyDescent="0.3">
      <c r="B55" s="122" t="s">
        <v>40</v>
      </c>
      <c r="C55" s="122"/>
      <c r="D55" s="122"/>
      <c r="E55" s="122"/>
      <c r="F55" s="122"/>
    </row>
    <row r="56" spans="2:9" ht="15" customHeight="1" x14ac:dyDescent="0.25">
      <c r="B56" s="46"/>
      <c r="C56" s="114" t="s">
        <v>42</v>
      </c>
      <c r="D56" s="115"/>
      <c r="E56" s="115"/>
      <c r="F56" s="116"/>
    </row>
    <row r="57" spans="2:9" s="7" customFormat="1" ht="13.05" customHeight="1" x14ac:dyDescent="0.25">
      <c r="B57" s="37"/>
      <c r="C57" s="43" t="s">
        <v>16</v>
      </c>
      <c r="D57" s="41" t="s">
        <v>17</v>
      </c>
      <c r="E57" s="41" t="s">
        <v>138</v>
      </c>
      <c r="F57" s="31" t="s">
        <v>48</v>
      </c>
    </row>
    <row r="58" spans="2:9" ht="13.05" customHeight="1" x14ac:dyDescent="0.25">
      <c r="B58" s="13" t="s">
        <v>41</v>
      </c>
      <c r="C58" s="69">
        <v>3.9626014096895581</v>
      </c>
      <c r="D58" s="87">
        <v>1.957768162589052</v>
      </c>
      <c r="E58" s="74">
        <v>1.5295130463147966</v>
      </c>
      <c r="F58" s="50">
        <v>7.4498826185934064</v>
      </c>
    </row>
    <row r="59" spans="2:9" ht="13.05" customHeight="1" x14ac:dyDescent="0.25">
      <c r="B59" s="13" t="s">
        <v>43</v>
      </c>
      <c r="C59" s="48">
        <v>13.74685386784728</v>
      </c>
      <c r="D59" s="49">
        <v>8.9290965290966842</v>
      </c>
      <c r="E59" s="50">
        <v>14.1982675483855</v>
      </c>
      <c r="F59" s="50">
        <v>36.874217945329463</v>
      </c>
    </row>
    <row r="60" spans="2:9" ht="13.05" customHeight="1" x14ac:dyDescent="0.25">
      <c r="B60" s="13" t="s">
        <v>44</v>
      </c>
      <c r="C60" s="48">
        <v>20.317907444668009</v>
      </c>
      <c r="D60" s="49">
        <v>10.174770085935481</v>
      </c>
      <c r="E60" s="50">
        <v>10.056833099636584</v>
      </c>
      <c r="F60" s="50">
        <v>40.549510630240079</v>
      </c>
    </row>
    <row r="61" spans="2:9" ht="13.05" customHeight="1" x14ac:dyDescent="0.25">
      <c r="B61" s="13" t="s">
        <v>45</v>
      </c>
      <c r="C61" s="48">
        <v>7.713593912141123</v>
      </c>
      <c r="D61" s="49">
        <v>1.1992020689361922</v>
      </c>
      <c r="E61" s="50">
        <v>2.8551643699926026</v>
      </c>
      <c r="F61" s="50">
        <v>11.767960351069917</v>
      </c>
    </row>
    <row r="62" spans="2:9" ht="13.05" customHeight="1" x14ac:dyDescent="0.25">
      <c r="B62" s="13" t="s">
        <v>46</v>
      </c>
      <c r="C62" s="48">
        <v>5</v>
      </c>
      <c r="D62" s="49">
        <v>0.57357656668875001</v>
      </c>
      <c r="E62" s="50">
        <v>0.93076339560235566</v>
      </c>
      <c r="F62" s="50">
        <v>6.5043399622911062</v>
      </c>
    </row>
    <row r="63" spans="2:9" ht="13.05" customHeight="1" x14ac:dyDescent="0.25">
      <c r="B63" s="40" t="s">
        <v>47</v>
      </c>
      <c r="C63" s="51">
        <v>5.5403304184037685</v>
      </c>
      <c r="D63" s="52">
        <v>0.9433462576440208</v>
      </c>
      <c r="E63" s="53">
        <v>1.5326232111775127</v>
      </c>
      <c r="F63" s="53">
        <v>8.0162998872253013</v>
      </c>
    </row>
    <row r="64" spans="2:9" ht="13.05" customHeight="1" x14ac:dyDescent="0.25">
      <c r="C64" s="5"/>
      <c r="D64" s="5"/>
      <c r="E64" s="5"/>
      <c r="F64" s="5"/>
    </row>
    <row r="65" spans="2:6" ht="22.05" customHeight="1" x14ac:dyDescent="0.25">
      <c r="C65" s="5"/>
      <c r="D65" s="5"/>
      <c r="E65" s="5"/>
      <c r="F65" s="5"/>
    </row>
    <row r="66" spans="2:6" s="56" customFormat="1" ht="28.95" customHeight="1" x14ac:dyDescent="0.3">
      <c r="B66" s="122" t="s">
        <v>49</v>
      </c>
      <c r="C66" s="122"/>
      <c r="D66" s="122"/>
      <c r="E66" s="122"/>
      <c r="F66" s="122"/>
    </row>
    <row r="67" spans="2:6" ht="15" customHeight="1" x14ac:dyDescent="0.25">
      <c r="B67" s="46"/>
      <c r="C67" s="117" t="s">
        <v>140</v>
      </c>
      <c r="D67" s="118"/>
      <c r="E67" s="118"/>
      <c r="F67" s="119"/>
    </row>
    <row r="68" spans="2:6" s="7" customFormat="1" ht="13.05" customHeight="1" x14ac:dyDescent="0.25">
      <c r="B68" s="37"/>
      <c r="C68" s="54" t="s">
        <v>16</v>
      </c>
      <c r="D68" s="55" t="s">
        <v>17</v>
      </c>
      <c r="E68" s="55" t="s">
        <v>26</v>
      </c>
      <c r="F68" s="68" t="s">
        <v>48</v>
      </c>
    </row>
    <row r="69" spans="2:6" ht="13.05" customHeight="1" x14ac:dyDescent="0.25">
      <c r="B69" s="13" t="s">
        <v>34</v>
      </c>
      <c r="C69" s="69">
        <v>0.47768500354617305</v>
      </c>
      <c r="D69" s="87">
        <v>0.29089229641718273</v>
      </c>
      <c r="E69" s="74">
        <v>0.47339801002302745</v>
      </c>
      <c r="F69" s="50">
        <v>1.2419753099863833</v>
      </c>
    </row>
    <row r="70" spans="2:6" ht="13.05" customHeight="1" x14ac:dyDescent="0.25">
      <c r="B70" s="13" t="s">
        <v>35</v>
      </c>
      <c r="C70" s="48">
        <v>0.43874999999999997</v>
      </c>
      <c r="D70" s="49">
        <v>3.7022349740171399E-2</v>
      </c>
      <c r="E70" s="50">
        <v>9.4419934146136794E-2</v>
      </c>
      <c r="F70" s="50">
        <v>0.57019228388630816</v>
      </c>
    </row>
    <row r="71" spans="2:6" ht="13.05" customHeight="1" x14ac:dyDescent="0.25">
      <c r="B71" s="13" t="s">
        <v>36</v>
      </c>
      <c r="C71" s="48">
        <v>5.1903040000000004E-2</v>
      </c>
      <c r="D71" s="49">
        <v>3.9564504901423408E-2</v>
      </c>
      <c r="E71" s="50">
        <v>3.9027194165646505E-2</v>
      </c>
      <c r="F71" s="50">
        <v>0.13049473906706993</v>
      </c>
    </row>
    <row r="72" spans="2:6" ht="13.05" customHeight="1" x14ac:dyDescent="0.25">
      <c r="B72" s="13" t="s">
        <v>50</v>
      </c>
      <c r="C72" s="48">
        <v>0.80882819514969995</v>
      </c>
      <c r="D72" s="49">
        <v>0.48346793716212388</v>
      </c>
      <c r="E72" s="50">
        <v>0.89944421868079238</v>
      </c>
      <c r="F72" s="50">
        <v>2.1917403509926161</v>
      </c>
    </row>
    <row r="73" spans="2:6" ht="13.05" customHeight="1" x14ac:dyDescent="0.25">
      <c r="B73" s="13" t="s">
        <v>51</v>
      </c>
      <c r="C73" s="48">
        <v>0.82872737380474404</v>
      </c>
      <c r="D73" s="49">
        <v>0.70682455421883139</v>
      </c>
      <c r="E73" s="50">
        <v>0.80505768506283493</v>
      </c>
      <c r="F73" s="50">
        <v>2.3406096130864102</v>
      </c>
    </row>
    <row r="74" spans="2:6" ht="13.05" customHeight="1" x14ac:dyDescent="0.25">
      <c r="B74" s="13" t="s">
        <v>38</v>
      </c>
      <c r="C74" s="48">
        <v>1.4137947028929774</v>
      </c>
      <c r="D74" s="49">
        <v>5.8100155188015284E-2</v>
      </c>
      <c r="E74" s="50">
        <v>0.29109916559702903</v>
      </c>
      <c r="F74" s="50">
        <v>1.7629940236780217</v>
      </c>
    </row>
    <row r="75" spans="2:6" ht="13.05" customHeight="1" x14ac:dyDescent="0.25">
      <c r="B75" s="40" t="s">
        <v>52</v>
      </c>
      <c r="C75" s="51">
        <v>1.5268161247922989</v>
      </c>
      <c r="D75" s="52">
        <v>8.6571748814922578E-2</v>
      </c>
      <c r="E75" s="53">
        <v>0.16137261823601992</v>
      </c>
      <c r="F75" s="53">
        <v>1.7747604918432416</v>
      </c>
    </row>
  </sheetData>
  <mergeCells count="17">
    <mergeCell ref="G46:I46"/>
    <mergeCell ref="C56:F56"/>
    <mergeCell ref="C67:F67"/>
    <mergeCell ref="B5:D5"/>
    <mergeCell ref="B16:D16"/>
    <mergeCell ref="B22:D22"/>
    <mergeCell ref="B29:L29"/>
    <mergeCell ref="B36:I36"/>
    <mergeCell ref="B45:I45"/>
    <mergeCell ref="B55:F55"/>
    <mergeCell ref="B66:F66"/>
    <mergeCell ref="C46:F46"/>
    <mergeCell ref="C30:F30"/>
    <mergeCell ref="G30:I30"/>
    <mergeCell ref="J30:L30"/>
    <mergeCell ref="C37:F37"/>
    <mergeCell ref="G37:I3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83361-D3B5-7A4D-ABD9-A742A041DFB8}">
  <dimension ref="B2:D37"/>
  <sheetViews>
    <sheetView zoomScale="120" zoomScaleNormal="120" workbookViewId="0">
      <selection activeCell="G6" sqref="G6:G7"/>
    </sheetView>
  </sheetViews>
  <sheetFormatPr baseColWidth="10" defaultColWidth="6.19921875" defaultRowHeight="13.05" customHeight="1" x14ac:dyDescent="0.25"/>
  <cols>
    <col min="1" max="1" width="6.19921875" style="2"/>
    <col min="2" max="2" width="49" style="2" customWidth="1"/>
    <col min="3" max="13" width="12.296875" style="2" customWidth="1"/>
    <col min="14" max="16384" width="6.19921875" style="2"/>
  </cols>
  <sheetData>
    <row r="2" spans="2:4" s="10" customFormat="1" ht="22.05" customHeight="1" x14ac:dyDescent="0.3">
      <c r="B2" s="11" t="s">
        <v>54</v>
      </c>
    </row>
    <row r="5" spans="2:4" ht="25.95" customHeight="1" x14ac:dyDescent="0.25">
      <c r="B5" s="110" t="s">
        <v>53</v>
      </c>
      <c r="C5" s="110"/>
      <c r="D5" s="110"/>
    </row>
    <row r="6" spans="2:4" ht="13.05" customHeight="1" x14ac:dyDescent="0.25">
      <c r="B6" s="57"/>
      <c r="C6" s="78" t="s">
        <v>6</v>
      </c>
      <c r="D6" s="91" t="s">
        <v>19</v>
      </c>
    </row>
    <row r="7" spans="2:4" ht="13.05" customHeight="1" x14ac:dyDescent="0.25">
      <c r="B7" s="62" t="s">
        <v>55</v>
      </c>
      <c r="C7" s="17">
        <v>0.63057133814750099</v>
      </c>
      <c r="D7" s="20">
        <f>C7/C$9*100</f>
        <v>23.098611210823311</v>
      </c>
    </row>
    <row r="8" spans="2:4" ht="13.05" customHeight="1" x14ac:dyDescent="0.25">
      <c r="B8" s="62" t="s">
        <v>56</v>
      </c>
      <c r="C8" s="17">
        <v>2.0993388386688099</v>
      </c>
      <c r="D8" s="20">
        <f t="shared" ref="D8:D9" si="0">C8/C$9*100</f>
        <v>76.901388789176352</v>
      </c>
    </row>
    <row r="9" spans="2:4" ht="13.05" customHeight="1" x14ac:dyDescent="0.25">
      <c r="B9" s="64" t="s">
        <v>48</v>
      </c>
      <c r="C9" s="83">
        <v>2.7299101768163201</v>
      </c>
      <c r="D9" s="23">
        <f t="shared" si="0"/>
        <v>100</v>
      </c>
    </row>
    <row r="11" spans="2:4" ht="25.95" customHeight="1" x14ac:dyDescent="0.25">
      <c r="B11" s="110" t="s">
        <v>57</v>
      </c>
      <c r="C11" s="110"/>
      <c r="D11" s="110"/>
    </row>
    <row r="12" spans="2:4" ht="13.05" customHeight="1" x14ac:dyDescent="0.25">
      <c r="B12" s="57"/>
      <c r="C12" s="78" t="s">
        <v>5</v>
      </c>
      <c r="D12" s="91" t="s">
        <v>19</v>
      </c>
    </row>
    <row r="13" spans="2:4" ht="13.05" customHeight="1" x14ac:dyDescent="0.25">
      <c r="B13" s="62" t="s">
        <v>58</v>
      </c>
      <c r="C13" s="21">
        <v>97.622065037499993</v>
      </c>
      <c r="D13" s="20">
        <v>15.481525900668924</v>
      </c>
    </row>
    <row r="14" spans="2:4" ht="13.05" customHeight="1" x14ac:dyDescent="0.25">
      <c r="B14" s="62" t="s">
        <v>59</v>
      </c>
      <c r="C14" s="21">
        <v>63.727092600000006</v>
      </c>
      <c r="D14" s="20">
        <v>10.106246311038831</v>
      </c>
    </row>
    <row r="15" spans="2:4" ht="13.05" customHeight="1" x14ac:dyDescent="0.25">
      <c r="B15" s="62" t="s">
        <v>60</v>
      </c>
      <c r="C15" s="21">
        <v>33.899029090000006</v>
      </c>
      <c r="D15" s="20">
        <v>5.3759229192986986</v>
      </c>
    </row>
    <row r="16" spans="2:4" ht="13.05" customHeight="1" x14ac:dyDescent="0.25">
      <c r="B16" s="62" t="s">
        <v>61</v>
      </c>
      <c r="C16" s="21">
        <v>111.90235674</v>
      </c>
      <c r="D16" s="20">
        <v>17.746185081730466</v>
      </c>
    </row>
    <row r="17" spans="2:4" ht="13.05" customHeight="1" x14ac:dyDescent="0.25">
      <c r="B17" s="62" t="s">
        <v>63</v>
      </c>
      <c r="C17" s="21">
        <v>283.94267958000097</v>
      </c>
      <c r="D17" s="20">
        <v>45.029430042629386</v>
      </c>
    </row>
    <row r="18" spans="2:4" ht="13.05" customHeight="1" x14ac:dyDescent="0.25">
      <c r="B18" s="62" t="s">
        <v>62</v>
      </c>
      <c r="C18" s="21">
        <v>39.478115100000004</v>
      </c>
      <c r="D18" s="20">
        <v>6.2606897446336864</v>
      </c>
    </row>
    <row r="19" spans="2:4" ht="13.05" customHeight="1" x14ac:dyDescent="0.25">
      <c r="B19" s="64" t="s">
        <v>48</v>
      </c>
      <c r="C19" s="81">
        <v>630.57133814750102</v>
      </c>
      <c r="D19" s="23">
        <v>100</v>
      </c>
    </row>
    <row r="21" spans="2:4" ht="25.95" customHeight="1" x14ac:dyDescent="0.25">
      <c r="B21" s="110" t="s">
        <v>64</v>
      </c>
      <c r="C21" s="110"/>
      <c r="D21" s="110"/>
    </row>
    <row r="22" spans="2:4" ht="13.05" customHeight="1" x14ac:dyDescent="0.25">
      <c r="B22" s="57"/>
      <c r="C22" s="78" t="s">
        <v>5</v>
      </c>
      <c r="D22" s="91" t="s">
        <v>19</v>
      </c>
    </row>
    <row r="23" spans="2:4" ht="13.05" customHeight="1" x14ac:dyDescent="0.25">
      <c r="B23" s="62" t="s">
        <v>65</v>
      </c>
      <c r="C23" s="21">
        <v>371.90549725</v>
      </c>
      <c r="D23" s="20">
        <f>C23/C$37*100</f>
        <v>17.715363065727132</v>
      </c>
    </row>
    <row r="24" spans="2:4" ht="13.05" customHeight="1" x14ac:dyDescent="0.25">
      <c r="B24" s="62" t="s">
        <v>66</v>
      </c>
      <c r="C24" s="21">
        <v>64.006412769999997</v>
      </c>
      <c r="D24" s="20">
        <f>C24/C$37*100</f>
        <v>3.0488843244850514</v>
      </c>
    </row>
    <row r="25" spans="2:4" ht="13.05" customHeight="1" x14ac:dyDescent="0.25">
      <c r="B25" s="62" t="s">
        <v>67</v>
      </c>
      <c r="C25" s="21">
        <v>39.465592290000004</v>
      </c>
      <c r="D25" s="20">
        <f>C25/C$37*100</f>
        <v>1.8799057857199006</v>
      </c>
    </row>
    <row r="26" spans="2:4" ht="13.05" customHeight="1" x14ac:dyDescent="0.25">
      <c r="B26" s="62" t="s">
        <v>68</v>
      </c>
      <c r="C26" s="21">
        <v>53.438636330000001</v>
      </c>
      <c r="D26" s="20">
        <f>C26/C$37*100</f>
        <v>2.5454983895732299</v>
      </c>
    </row>
    <row r="27" spans="2:4" ht="13.05" customHeight="1" x14ac:dyDescent="0.25">
      <c r="B27" s="62" t="s">
        <v>69</v>
      </c>
      <c r="C27" s="21">
        <v>80.599899999999991</v>
      </c>
      <c r="D27" s="20">
        <f>C27/C$37*100</f>
        <v>3.8392992362828013</v>
      </c>
    </row>
    <row r="28" spans="2:4" ht="13.05" customHeight="1" x14ac:dyDescent="0.25">
      <c r="B28" s="62" t="s">
        <v>70</v>
      </c>
      <c r="C28" s="21">
        <v>0.44033659999999997</v>
      </c>
      <c r="D28" s="20">
        <f t="shared" ref="D28" si="1">C28/C$37*100</f>
        <v>2.0975013270331168E-2</v>
      </c>
    </row>
    <row r="29" spans="2:4" ht="13.05" customHeight="1" x14ac:dyDescent="0.25">
      <c r="B29" s="62" t="s">
        <v>71</v>
      </c>
      <c r="C29" s="21">
        <v>139.98353901000002</v>
      </c>
      <c r="D29" s="20">
        <f t="shared" ref="D29:D37" si="2">C29/C$37*100</f>
        <v>6.6679821490257032</v>
      </c>
    </row>
    <row r="30" spans="2:4" ht="13.05" customHeight="1" x14ac:dyDescent="0.25">
      <c r="B30" s="62" t="s">
        <v>72</v>
      </c>
      <c r="C30" s="21">
        <v>920.36006083999996</v>
      </c>
      <c r="D30" s="20">
        <f t="shared" si="2"/>
        <v>43.840472242375043</v>
      </c>
    </row>
    <row r="31" spans="2:4" ht="13.05" customHeight="1" x14ac:dyDescent="0.25">
      <c r="B31" s="62" t="s">
        <v>73</v>
      </c>
      <c r="C31" s="21">
        <v>79.881657399999995</v>
      </c>
      <c r="D31" s="20">
        <f t="shared" si="2"/>
        <v>3.805086436196873</v>
      </c>
    </row>
    <row r="32" spans="2:4" ht="13.05" customHeight="1" x14ac:dyDescent="0.25">
      <c r="B32" s="62" t="s">
        <v>74</v>
      </c>
      <c r="C32" s="21">
        <v>1.0870102500000001</v>
      </c>
      <c r="D32" s="20">
        <f t="shared" si="2"/>
        <v>5.1778694795608649E-2</v>
      </c>
    </row>
    <row r="33" spans="2:4" ht="13.05" customHeight="1" x14ac:dyDescent="0.25">
      <c r="B33" s="62" t="s">
        <v>75</v>
      </c>
      <c r="C33" s="21">
        <v>5.8330000000000002</v>
      </c>
      <c r="D33" s="20">
        <f t="shared" si="2"/>
        <v>0.27784938250838503</v>
      </c>
    </row>
    <row r="34" spans="2:4" ht="13.05" customHeight="1" x14ac:dyDescent="0.25">
      <c r="B34" s="62" t="s">
        <v>76</v>
      </c>
      <c r="C34" s="21">
        <v>47.7</v>
      </c>
      <c r="D34" s="20">
        <f t="shared" si="2"/>
        <v>2.2721439303360134</v>
      </c>
    </row>
    <row r="35" spans="2:4" ht="13.05" customHeight="1" x14ac:dyDescent="0.25">
      <c r="B35" s="62" t="s">
        <v>77</v>
      </c>
      <c r="C35" s="21">
        <v>58.019514771499999</v>
      </c>
      <c r="D35" s="20">
        <f t="shared" si="2"/>
        <v>2.7637041578428589</v>
      </c>
    </row>
    <row r="36" spans="2:4" ht="13.05" customHeight="1" x14ac:dyDescent="0.25">
      <c r="B36" s="62" t="s">
        <v>141</v>
      </c>
      <c r="C36" s="21">
        <v>236.61768115731397</v>
      </c>
      <c r="D36" s="20">
        <f t="shared" si="2"/>
        <v>11.271057191861068</v>
      </c>
    </row>
    <row r="37" spans="2:4" ht="13.05" customHeight="1" x14ac:dyDescent="0.25">
      <c r="B37" s="64" t="s">
        <v>48</v>
      </c>
      <c r="C37" s="81">
        <v>2099.3388386688139</v>
      </c>
      <c r="D37" s="23">
        <f t="shared" si="2"/>
        <v>100</v>
      </c>
    </row>
  </sheetData>
  <mergeCells count="3">
    <mergeCell ref="B5:D5"/>
    <mergeCell ref="B11:D11"/>
    <mergeCell ref="B21:D2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AE80-F25E-4641-B002-9C1EBDA24BA5}">
  <dimension ref="B2:D31"/>
  <sheetViews>
    <sheetView zoomScale="120" zoomScaleNormal="120" workbookViewId="0">
      <selection activeCell="B2" sqref="B2:D2"/>
    </sheetView>
  </sheetViews>
  <sheetFormatPr baseColWidth="10" defaultColWidth="6.19921875" defaultRowHeight="13.05" customHeight="1" x14ac:dyDescent="0.25"/>
  <cols>
    <col min="1" max="1" width="6.19921875" style="2"/>
    <col min="2" max="2" width="49" style="2" customWidth="1"/>
    <col min="3" max="13" width="12.296875" style="2" customWidth="1"/>
    <col min="14" max="16384" width="6.19921875" style="2"/>
  </cols>
  <sheetData>
    <row r="2" spans="2:4" s="10" customFormat="1" ht="22.05" customHeight="1" x14ac:dyDescent="0.3">
      <c r="B2" s="11" t="s">
        <v>91</v>
      </c>
    </row>
    <row r="5" spans="2:4" ht="25.95" customHeight="1" x14ac:dyDescent="0.25">
      <c r="B5" s="110" t="s">
        <v>78</v>
      </c>
      <c r="C5" s="120"/>
      <c r="D5" s="120"/>
    </row>
    <row r="6" spans="2:4" ht="13.95" customHeight="1" x14ac:dyDescent="0.25">
      <c r="B6" s="96"/>
      <c r="C6" s="94" t="s">
        <v>6</v>
      </c>
      <c r="D6" s="91" t="s">
        <v>19</v>
      </c>
    </row>
    <row r="7" spans="2:4" ht="13.05" customHeight="1" x14ac:dyDescent="0.25">
      <c r="B7" s="62" t="s">
        <v>79</v>
      </c>
      <c r="C7" s="18">
        <v>0.87852090816398742</v>
      </c>
      <c r="D7" s="15">
        <f>C7/C$12*100</f>
        <v>25.173229480923592</v>
      </c>
    </row>
    <row r="8" spans="2:4" ht="13.05" customHeight="1" x14ac:dyDescent="0.25">
      <c r="B8" s="62" t="s">
        <v>80</v>
      </c>
      <c r="C8" s="19">
        <v>1.72</v>
      </c>
      <c r="D8" s="16">
        <f t="shared" ref="D8:D12" si="0">C8/C$12*100</f>
        <v>49.285058903921332</v>
      </c>
    </row>
    <row r="9" spans="2:4" ht="13.05" customHeight="1" x14ac:dyDescent="0.25">
      <c r="B9" s="62" t="s">
        <v>81</v>
      </c>
      <c r="C9" s="19">
        <v>0.45485183654696049</v>
      </c>
      <c r="D9" s="16">
        <f t="shared" si="0"/>
        <v>13.03337183533357</v>
      </c>
    </row>
    <row r="10" spans="2:4" ht="13.05" customHeight="1" x14ac:dyDescent="0.25">
      <c r="B10" s="62" t="s">
        <v>82</v>
      </c>
      <c r="C10" s="19">
        <v>0.33600000000000002</v>
      </c>
      <c r="D10" s="16">
        <f t="shared" si="0"/>
        <v>9.6277789486730043</v>
      </c>
    </row>
    <row r="11" spans="2:4" ht="13.05" customHeight="1" x14ac:dyDescent="0.25">
      <c r="B11" s="63" t="s">
        <v>83</v>
      </c>
      <c r="C11" s="19">
        <v>0.1005287350723089</v>
      </c>
      <c r="D11" s="16">
        <f t="shared" si="0"/>
        <v>2.8805608311485154</v>
      </c>
    </row>
    <row r="12" spans="2:4" ht="13.05" customHeight="1" x14ac:dyDescent="0.25">
      <c r="B12" s="60" t="s">
        <v>48</v>
      </c>
      <c r="C12" s="22">
        <v>3.4899014797832564</v>
      </c>
      <c r="D12" s="66">
        <f t="shared" si="0"/>
        <v>100</v>
      </c>
    </row>
    <row r="13" spans="2:4" ht="13.05" customHeight="1" x14ac:dyDescent="0.25">
      <c r="D13" s="4"/>
    </row>
    <row r="14" spans="2:4" ht="25.95" customHeight="1" x14ac:dyDescent="0.25">
      <c r="B14" s="110" t="s">
        <v>142</v>
      </c>
      <c r="C14" s="120"/>
      <c r="D14" s="120"/>
    </row>
    <row r="15" spans="2:4" ht="13.95" customHeight="1" x14ac:dyDescent="0.25">
      <c r="B15" s="96"/>
      <c r="C15" s="94" t="s">
        <v>5</v>
      </c>
      <c r="D15" s="90" t="s">
        <v>19</v>
      </c>
    </row>
    <row r="16" spans="2:4" ht="13.05" customHeight="1" x14ac:dyDescent="0.25">
      <c r="B16" s="62" t="s">
        <v>84</v>
      </c>
      <c r="C16" s="15">
        <v>312.19034649815165</v>
      </c>
      <c r="D16" s="15">
        <f>C16/C$23*100</f>
        <v>35.535903994657943</v>
      </c>
    </row>
    <row r="17" spans="2:4" ht="13.05" customHeight="1" x14ac:dyDescent="0.25">
      <c r="B17" s="62" t="s">
        <v>85</v>
      </c>
      <c r="C17" s="16">
        <v>99.813108118585191</v>
      </c>
      <c r="D17" s="16">
        <f t="shared" ref="D17:D23" si="1">C17/C$23*100</f>
        <v>11.361494893409386</v>
      </c>
    </row>
    <row r="18" spans="2:4" ht="13.05" customHeight="1" x14ac:dyDescent="0.25">
      <c r="B18" s="62" t="s">
        <v>86</v>
      </c>
      <c r="C18" s="16">
        <v>146.60693839971671</v>
      </c>
      <c r="D18" s="16">
        <f t="shared" si="1"/>
        <v>16.687928202654753</v>
      </c>
    </row>
    <row r="19" spans="2:4" ht="13.05" customHeight="1" x14ac:dyDescent="0.25">
      <c r="B19" s="62" t="s">
        <v>87</v>
      </c>
      <c r="C19" s="16">
        <v>57.516357902503664</v>
      </c>
      <c r="D19" s="16">
        <f t="shared" si="1"/>
        <v>6.5469537910835331</v>
      </c>
    </row>
    <row r="20" spans="2:4" ht="13.05" customHeight="1" x14ac:dyDescent="0.25">
      <c r="B20" s="62" t="s">
        <v>88</v>
      </c>
      <c r="C20" s="16">
        <v>69.768634948150648</v>
      </c>
      <c r="D20" s="16">
        <f t="shared" si="1"/>
        <v>7.9416021064267515</v>
      </c>
    </row>
    <row r="21" spans="2:4" ht="13.05" customHeight="1" x14ac:dyDescent="0.25">
      <c r="B21" s="62" t="s">
        <v>89</v>
      </c>
      <c r="C21" s="16">
        <v>86.880491832162093</v>
      </c>
      <c r="D21" s="16">
        <f t="shared" si="1"/>
        <v>9.8894051382035766</v>
      </c>
    </row>
    <row r="22" spans="2:4" ht="13.05" customHeight="1" x14ac:dyDescent="0.25">
      <c r="B22" s="63" t="s">
        <v>90</v>
      </c>
      <c r="C22" s="16">
        <v>105.74503046471746</v>
      </c>
      <c r="D22" s="16">
        <f t="shared" si="1"/>
        <v>12.036711873564057</v>
      </c>
    </row>
    <row r="23" spans="2:4" ht="13.05" customHeight="1" x14ac:dyDescent="0.25">
      <c r="B23" s="60" t="s">
        <v>48</v>
      </c>
      <c r="C23" s="23">
        <f>SUM(C16:C22)</f>
        <v>878.52090816398743</v>
      </c>
      <c r="D23" s="66">
        <f t="shared" si="1"/>
        <v>100</v>
      </c>
    </row>
    <row r="24" spans="2:4" ht="13.05" customHeight="1" x14ac:dyDescent="0.25">
      <c r="C24" s="4"/>
      <c r="D24" s="4"/>
    </row>
    <row r="25" spans="2:4" ht="25.95" customHeight="1" x14ac:dyDescent="0.25">
      <c r="B25" s="110" t="s">
        <v>143</v>
      </c>
      <c r="C25" s="120"/>
      <c r="D25" s="120"/>
    </row>
    <row r="26" spans="2:4" ht="13.95" customHeight="1" x14ac:dyDescent="0.25">
      <c r="B26" s="96"/>
      <c r="C26" s="97" t="s">
        <v>5</v>
      </c>
      <c r="D26" s="90" t="s">
        <v>19</v>
      </c>
    </row>
    <row r="27" spans="2:4" ht="13.05" customHeight="1" x14ac:dyDescent="0.25">
      <c r="B27" s="62" t="s">
        <v>92</v>
      </c>
      <c r="C27" s="15">
        <v>1358.8</v>
      </c>
      <c r="D27" s="15">
        <f>C27/C$31*100</f>
        <v>79</v>
      </c>
    </row>
    <row r="28" spans="2:4" ht="13.05" customHeight="1" x14ac:dyDescent="0.25">
      <c r="B28" s="62" t="s">
        <v>30</v>
      </c>
      <c r="C28" s="16">
        <v>258</v>
      </c>
      <c r="D28" s="16">
        <f t="shared" ref="D28:D31" si="2">C28/C$31*100</f>
        <v>15.000000000000002</v>
      </c>
    </row>
    <row r="29" spans="2:4" ht="13.05" customHeight="1" x14ac:dyDescent="0.25">
      <c r="B29" s="62" t="s">
        <v>93</v>
      </c>
      <c r="C29" s="16">
        <v>51.6</v>
      </c>
      <c r="D29" s="16">
        <f t="shared" si="2"/>
        <v>3.0000000000000004</v>
      </c>
    </row>
    <row r="30" spans="2:4" ht="13.05" customHeight="1" x14ac:dyDescent="0.25">
      <c r="B30" s="63" t="s">
        <v>94</v>
      </c>
      <c r="C30" s="16">
        <v>51.6</v>
      </c>
      <c r="D30" s="16">
        <f t="shared" si="2"/>
        <v>3.0000000000000004</v>
      </c>
    </row>
    <row r="31" spans="2:4" ht="13.05" customHeight="1" x14ac:dyDescent="0.25">
      <c r="B31" s="60" t="s">
        <v>48</v>
      </c>
      <c r="C31" s="23">
        <f>SUM(C27:C30)</f>
        <v>1719.9999999999998</v>
      </c>
      <c r="D31" s="66">
        <f t="shared" si="2"/>
        <v>100</v>
      </c>
    </row>
  </sheetData>
  <mergeCells count="3">
    <mergeCell ref="B25:D25"/>
    <mergeCell ref="B14:D14"/>
    <mergeCell ref="B5:D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87384-C797-3646-BEE3-2AA3C0FF4D34}">
  <dimension ref="B2:F18"/>
  <sheetViews>
    <sheetView zoomScale="120" zoomScaleNormal="120" workbookViewId="0">
      <selection activeCell="B2" sqref="B2:F2"/>
    </sheetView>
  </sheetViews>
  <sheetFormatPr baseColWidth="10" defaultColWidth="6.19921875" defaultRowHeight="13.05" customHeight="1" x14ac:dyDescent="0.25"/>
  <cols>
    <col min="1" max="1" width="6.19921875" style="2"/>
    <col min="2" max="2" width="44.296875" style="2" customWidth="1"/>
    <col min="3" max="6" width="14.5" style="2" customWidth="1"/>
    <col min="7" max="13" width="12.296875" style="2" customWidth="1"/>
    <col min="14" max="16384" width="6.19921875" style="2"/>
  </cols>
  <sheetData>
    <row r="2" spans="2:6" s="10" customFormat="1" ht="22.05" customHeight="1" x14ac:dyDescent="0.3">
      <c r="B2" s="11" t="s">
        <v>95</v>
      </c>
    </row>
    <row r="5" spans="2:6" ht="27" customHeight="1" x14ac:dyDescent="0.25">
      <c r="B5" s="126" t="s">
        <v>96</v>
      </c>
      <c r="C5" s="126"/>
      <c r="D5" s="126"/>
      <c r="E5" s="126"/>
      <c r="F5" s="126"/>
    </row>
    <row r="6" spans="2:6" ht="13.95" customHeight="1" x14ac:dyDescent="0.25">
      <c r="B6" s="84"/>
      <c r="C6" s="114" t="s">
        <v>108</v>
      </c>
      <c r="D6" s="115"/>
      <c r="E6" s="115"/>
      <c r="F6" s="116"/>
    </row>
    <row r="7" spans="2:6" ht="13.05" customHeight="1" x14ac:dyDescent="0.25">
      <c r="B7" s="85"/>
      <c r="C7" s="29" t="s">
        <v>16</v>
      </c>
      <c r="D7" s="30" t="s">
        <v>17</v>
      </c>
      <c r="E7" s="30" t="s">
        <v>18</v>
      </c>
      <c r="F7" s="31" t="s">
        <v>144</v>
      </c>
    </row>
    <row r="8" spans="2:6" ht="13.05" customHeight="1" x14ac:dyDescent="0.25">
      <c r="B8" s="58" t="s">
        <v>97</v>
      </c>
      <c r="C8" s="69">
        <v>0.66043356828159305</v>
      </c>
      <c r="D8" s="87">
        <v>0.19908216972938814</v>
      </c>
      <c r="E8" s="87">
        <v>0.20393507284197293</v>
      </c>
      <c r="F8" s="71">
        <v>1.0634508108529541</v>
      </c>
    </row>
    <row r="9" spans="2:6" ht="13.05" customHeight="1" x14ac:dyDescent="0.25">
      <c r="B9" s="58" t="s">
        <v>98</v>
      </c>
      <c r="C9" s="48">
        <v>3.1700811277516463</v>
      </c>
      <c r="D9" s="49">
        <v>1.1249916208835808</v>
      </c>
      <c r="E9" s="49">
        <v>1.2236104370518373</v>
      </c>
      <c r="F9" s="72">
        <v>5.5186831856870642</v>
      </c>
    </row>
    <row r="10" spans="2:6" ht="13.05" customHeight="1" x14ac:dyDescent="0.25">
      <c r="B10" s="58" t="s">
        <v>99</v>
      </c>
      <c r="C10" s="48">
        <v>4.7551216916274699</v>
      </c>
      <c r="D10" s="49">
        <v>1.8130880471686175</v>
      </c>
      <c r="E10" s="49">
        <v>1.8354156555777559</v>
      </c>
      <c r="F10" s="72">
        <v>8.4036253943738437</v>
      </c>
    </row>
    <row r="11" spans="2:6" ht="13.05" customHeight="1" x14ac:dyDescent="0.25">
      <c r="B11" s="58" t="s">
        <v>100</v>
      </c>
      <c r="C11" s="48">
        <v>3.5950992799572408</v>
      </c>
      <c r="D11" s="49">
        <v>2.703652475663771</v>
      </c>
      <c r="E11" s="49">
        <v>1.3255779734728232</v>
      </c>
      <c r="F11" s="72">
        <v>7.6243297290938354</v>
      </c>
    </row>
    <row r="12" spans="2:6" ht="13.05" customHeight="1" x14ac:dyDescent="0.25">
      <c r="B12" s="58" t="s">
        <v>101</v>
      </c>
      <c r="C12" s="48">
        <v>6</v>
      </c>
      <c r="D12" s="49">
        <v>3.8972247533587647</v>
      </c>
      <c r="E12" s="49">
        <v>6.1970255964940621</v>
      </c>
      <c r="F12" s="72">
        <v>16.094250349852828</v>
      </c>
    </row>
    <row r="13" spans="2:6" ht="13.05" customHeight="1" x14ac:dyDescent="0.25">
      <c r="B13" s="58" t="s">
        <v>102</v>
      </c>
      <c r="C13" s="48">
        <v>7.0924687885156183</v>
      </c>
      <c r="D13" s="49">
        <v>4.606824154171254</v>
      </c>
      <c r="E13" s="49">
        <v>7.325368437461087</v>
      </c>
      <c r="F13" s="72">
        <v>19.024661380147961</v>
      </c>
    </row>
    <row r="14" spans="2:6" ht="13.05" customHeight="1" x14ac:dyDescent="0.25">
      <c r="B14" s="58" t="s">
        <v>103</v>
      </c>
      <c r="C14" s="48">
        <v>0.63691333806156403</v>
      </c>
      <c r="D14" s="49">
        <v>0.38785639522291032</v>
      </c>
      <c r="E14" s="49">
        <v>0.63119734669736993</v>
      </c>
      <c r="F14" s="72">
        <v>1.6559670799818442</v>
      </c>
    </row>
    <row r="15" spans="2:6" ht="13.05" customHeight="1" x14ac:dyDescent="0.25">
      <c r="B15" s="58" t="s">
        <v>104</v>
      </c>
      <c r="C15" s="48">
        <v>0.32439400000000002</v>
      </c>
      <c r="D15" s="49">
        <v>0.2472781556338963</v>
      </c>
      <c r="E15" s="49">
        <v>0.24391996353529066</v>
      </c>
      <c r="F15" s="72">
        <v>0.81559211916918695</v>
      </c>
    </row>
    <row r="16" spans="2:6" ht="13.05" customHeight="1" x14ac:dyDescent="0.25">
      <c r="B16" s="58" t="s">
        <v>105</v>
      </c>
      <c r="C16" s="48">
        <v>2.4509945307566663</v>
      </c>
      <c r="D16" s="49">
        <v>1.465054355036739</v>
      </c>
      <c r="E16" s="49">
        <v>2.7255885414569465</v>
      </c>
      <c r="F16" s="72">
        <v>6.6416374272503518</v>
      </c>
    </row>
    <row r="17" spans="2:6" ht="13.05" customHeight="1" x14ac:dyDescent="0.25">
      <c r="B17" s="58" t="s">
        <v>106</v>
      </c>
      <c r="C17" s="48">
        <v>0.33333333333333337</v>
      </c>
      <c r="D17" s="49">
        <v>3.9319618914055679E-2</v>
      </c>
      <c r="E17" s="49">
        <v>2.688095949564856E-2</v>
      </c>
      <c r="F17" s="72">
        <v>0.3995339117430376</v>
      </c>
    </row>
    <row r="18" spans="2:6" ht="13.05" customHeight="1" x14ac:dyDescent="0.25">
      <c r="B18" s="60" t="s">
        <v>107</v>
      </c>
      <c r="C18" s="51">
        <v>4.666666666666667</v>
      </c>
      <c r="D18" s="52">
        <v>0.50384824702894138</v>
      </c>
      <c r="E18" s="52">
        <v>0.63350678379305858</v>
      </c>
      <c r="F18" s="73">
        <v>5.8040216974886674</v>
      </c>
    </row>
  </sheetData>
  <mergeCells count="2">
    <mergeCell ref="B5:F5"/>
    <mergeCell ref="C6:F6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9E5C-8267-514A-9747-7100DE6AEC75}">
  <dimension ref="A2:D47"/>
  <sheetViews>
    <sheetView zoomScale="120" zoomScaleNormal="120" workbookViewId="0">
      <selection activeCell="H44" sqref="H44"/>
    </sheetView>
  </sheetViews>
  <sheetFormatPr baseColWidth="10" defaultColWidth="6.19921875" defaultRowHeight="13.05" customHeight="1" x14ac:dyDescent="0.25"/>
  <cols>
    <col min="1" max="1" width="6.19921875" style="2" customWidth="1"/>
    <col min="2" max="2" width="49" style="2" customWidth="1"/>
    <col min="3" max="4" width="19.5" style="2" customWidth="1"/>
    <col min="5" max="13" width="12.5" style="2" customWidth="1"/>
    <col min="14" max="16384" width="6.19921875" style="2"/>
  </cols>
  <sheetData>
    <row r="2" spans="2:4" s="10" customFormat="1" ht="22.05" customHeight="1" x14ac:dyDescent="0.3">
      <c r="B2" s="11" t="s">
        <v>109</v>
      </c>
    </row>
    <row r="5" spans="2:4" s="8" customFormat="1" ht="34.049999999999997" customHeight="1" x14ac:dyDescent="0.3">
      <c r="B5" s="127" t="s">
        <v>119</v>
      </c>
      <c r="C5" s="127"/>
      <c r="D5" s="127"/>
    </row>
    <row r="6" spans="2:4" ht="13.05" customHeight="1" x14ac:dyDescent="0.25">
      <c r="B6" s="57"/>
      <c r="C6" s="91" t="s">
        <v>5</v>
      </c>
      <c r="D6" s="47" t="s">
        <v>19</v>
      </c>
    </row>
    <row r="7" spans="2:4" ht="13.05" customHeight="1" x14ac:dyDescent="0.25">
      <c r="B7" s="58" t="s">
        <v>111</v>
      </c>
      <c r="C7" s="26">
        <v>756.15190715327128</v>
      </c>
      <c r="D7" s="70">
        <f>C7/C$21*100</f>
        <v>16.313010251471301</v>
      </c>
    </row>
    <row r="8" spans="2:4" ht="13.05" customHeight="1" x14ac:dyDescent="0.25">
      <c r="B8" s="58" t="s">
        <v>112</v>
      </c>
      <c r="C8" s="21">
        <v>187.0480067596902</v>
      </c>
      <c r="D8" s="20">
        <f t="shared" ref="D8:D21" si="0">C8/C$21*100</f>
        <v>4.035321504743095</v>
      </c>
    </row>
    <row r="9" spans="2:4" ht="13.05" customHeight="1" x14ac:dyDescent="0.25">
      <c r="B9" s="58" t="s">
        <v>113</v>
      </c>
      <c r="C9" s="21">
        <v>1345.8265402438149</v>
      </c>
      <c r="D9" s="20">
        <f t="shared" si="0"/>
        <v>29.034486245432895</v>
      </c>
    </row>
    <row r="10" spans="2:4" ht="13.05" customHeight="1" x14ac:dyDescent="0.25">
      <c r="B10" s="58" t="s">
        <v>114</v>
      </c>
      <c r="C10" s="21">
        <v>414.9693697907453</v>
      </c>
      <c r="D10" s="20">
        <f t="shared" si="0"/>
        <v>8.9524333925548945</v>
      </c>
    </row>
    <row r="11" spans="2:4" ht="13.05" customHeight="1" x14ac:dyDescent="0.25">
      <c r="B11" s="58" t="s">
        <v>93</v>
      </c>
      <c r="C11" s="21">
        <v>157.31804760367987</v>
      </c>
      <c r="D11" s="20">
        <f t="shared" si="0"/>
        <v>3.3939356616343055</v>
      </c>
    </row>
    <row r="12" spans="2:4" ht="13.05" customHeight="1" x14ac:dyDescent="0.25">
      <c r="B12" s="58" t="s">
        <v>32</v>
      </c>
      <c r="C12" s="21">
        <v>146.81003821953357</v>
      </c>
      <c r="D12" s="20">
        <f t="shared" si="0"/>
        <v>3.1672387992915523</v>
      </c>
    </row>
    <row r="13" spans="2:4" ht="13.05" customHeight="1" x14ac:dyDescent="0.25">
      <c r="B13" s="58" t="s">
        <v>34</v>
      </c>
      <c r="C13" s="21">
        <v>460.04704855483669</v>
      </c>
      <c r="D13" s="20">
        <f t="shared" si="0"/>
        <v>9.9249266559251836</v>
      </c>
    </row>
    <row r="14" spans="2:4" ht="13.05" customHeight="1" x14ac:dyDescent="0.25">
      <c r="B14" s="58" t="s">
        <v>35</v>
      </c>
      <c r="C14" s="21">
        <v>38.675273331426823</v>
      </c>
      <c r="D14" s="20">
        <f t="shared" si="0"/>
        <v>0.83436955506631483</v>
      </c>
    </row>
    <row r="15" spans="2:4" ht="13.05" customHeight="1" x14ac:dyDescent="0.25">
      <c r="B15" s="58" t="s">
        <v>104</v>
      </c>
      <c r="C15" s="21">
        <v>74.905956136985267</v>
      </c>
      <c r="D15" s="20">
        <f t="shared" si="0"/>
        <v>1.6160001962558217</v>
      </c>
    </row>
    <row r="16" spans="2:4" ht="13.05" customHeight="1" x14ac:dyDescent="0.25">
      <c r="B16" s="58" t="s">
        <v>115</v>
      </c>
      <c r="C16" s="21">
        <v>454.33598805962788</v>
      </c>
      <c r="D16" s="20">
        <f t="shared" si="0"/>
        <v>9.8017178303918904</v>
      </c>
    </row>
    <row r="17" spans="1:4" ht="13.05" customHeight="1" x14ac:dyDescent="0.25">
      <c r="B17" s="58" t="s">
        <v>116</v>
      </c>
      <c r="C17" s="21">
        <v>229.66485040841388</v>
      </c>
      <c r="D17" s="20">
        <f t="shared" si="0"/>
        <v>4.9547253979955395</v>
      </c>
    </row>
    <row r="18" spans="1:4" ht="13.05" customHeight="1" x14ac:dyDescent="0.25">
      <c r="B18" s="58" t="s">
        <v>117</v>
      </c>
      <c r="C18" s="21">
        <v>127.00355418062352</v>
      </c>
      <c r="D18" s="20">
        <f t="shared" si="0"/>
        <v>2.7399392393542539</v>
      </c>
    </row>
    <row r="19" spans="1:4" ht="13.05" customHeight="1" x14ac:dyDescent="0.25">
      <c r="B19" s="58" t="s">
        <v>39</v>
      </c>
      <c r="C19" s="21">
        <v>66.603724156098082</v>
      </c>
      <c r="D19" s="20">
        <f t="shared" si="0"/>
        <v>1.4368901601201154</v>
      </c>
    </row>
    <row r="20" spans="1:4" ht="13.05" customHeight="1" x14ac:dyDescent="0.25">
      <c r="B20" s="58" t="s">
        <v>145</v>
      </c>
      <c r="C20" s="21">
        <v>174.90863559515077</v>
      </c>
      <c r="D20" s="20">
        <f t="shared" si="0"/>
        <v>3.7734300985584821</v>
      </c>
    </row>
    <row r="21" spans="1:4" ht="13.05" customHeight="1" x14ac:dyDescent="0.25">
      <c r="B21" s="99" t="s">
        <v>48</v>
      </c>
      <c r="C21" s="81">
        <v>4635.2690000000002</v>
      </c>
      <c r="D21" s="23">
        <f t="shared" si="0"/>
        <v>100</v>
      </c>
    </row>
    <row r="22" spans="1:4" s="1" customFormat="1" ht="13.05" customHeight="1" x14ac:dyDescent="0.25">
      <c r="A22" s="2"/>
    </row>
    <row r="23" spans="1:4" s="8" customFormat="1" ht="34.049999999999997" customHeight="1" x14ac:dyDescent="0.3">
      <c r="B23" s="127" t="s">
        <v>121</v>
      </c>
      <c r="C23" s="127"/>
      <c r="D23" s="127"/>
    </row>
    <row r="24" spans="1:4" ht="13.05" customHeight="1" x14ac:dyDescent="0.25">
      <c r="A24" s="104"/>
      <c r="B24" s="102"/>
      <c r="C24" s="67" t="s">
        <v>5</v>
      </c>
      <c r="D24" s="47" t="s">
        <v>19</v>
      </c>
    </row>
    <row r="25" spans="1:4" ht="28.95" customHeight="1" x14ac:dyDescent="0.25">
      <c r="A25" s="105"/>
      <c r="B25" s="103"/>
      <c r="C25" s="100" t="s">
        <v>120</v>
      </c>
      <c r="D25" s="86" t="s">
        <v>118</v>
      </c>
    </row>
    <row r="26" spans="1:4" ht="13.05" customHeight="1" x14ac:dyDescent="0.25">
      <c r="A26" s="104"/>
      <c r="B26" s="42" t="s">
        <v>111</v>
      </c>
      <c r="C26" s="21">
        <v>867.99865378364711</v>
      </c>
      <c r="D26" s="70">
        <v>-111.84674663037588</v>
      </c>
    </row>
    <row r="27" spans="1:4" ht="13.05" customHeight="1" x14ac:dyDescent="0.25">
      <c r="B27" s="58" t="s">
        <v>112</v>
      </c>
      <c r="C27" s="21">
        <v>182.04326151141663</v>
      </c>
      <c r="D27" s="20">
        <v>5.0047452482735606</v>
      </c>
    </row>
    <row r="28" spans="1:4" ht="13.05" customHeight="1" x14ac:dyDescent="0.25">
      <c r="B28" s="58" t="s">
        <v>113</v>
      </c>
      <c r="C28" s="21">
        <v>1129.175198311757</v>
      </c>
      <c r="D28" s="20">
        <v>216.65134193205782</v>
      </c>
    </row>
    <row r="29" spans="1:4" ht="13.05" customHeight="1" x14ac:dyDescent="0.25">
      <c r="B29" s="58" t="s">
        <v>114</v>
      </c>
      <c r="C29" s="21">
        <v>377.31325493354791</v>
      </c>
      <c r="D29" s="20">
        <v>37.656114857197394</v>
      </c>
    </row>
    <row r="30" spans="1:4" ht="13.05" customHeight="1" x14ac:dyDescent="0.25">
      <c r="B30" s="58" t="s">
        <v>93</v>
      </c>
      <c r="C30" s="21">
        <v>77.917926899455608</v>
      </c>
      <c r="D30" s="20">
        <v>79.400120704224278</v>
      </c>
    </row>
    <row r="31" spans="1:4" ht="13.05" customHeight="1" x14ac:dyDescent="0.25">
      <c r="B31" s="58" t="s">
        <v>32</v>
      </c>
      <c r="C31" s="21">
        <v>62.714639992505305</v>
      </c>
      <c r="D31" s="20">
        <v>84.095398227028255</v>
      </c>
    </row>
    <row r="32" spans="1:4" ht="13.05" customHeight="1" x14ac:dyDescent="0.25">
      <c r="B32" s="58" t="s">
        <v>34</v>
      </c>
      <c r="C32" s="21">
        <v>248.21462079298229</v>
      </c>
      <c r="D32" s="20">
        <v>211.83242776185443</v>
      </c>
    </row>
    <row r="33" spans="2:4" ht="13.05" customHeight="1" x14ac:dyDescent="0.25">
      <c r="B33" s="58" t="s">
        <v>35</v>
      </c>
      <c r="C33" s="21">
        <v>33.672767152704822</v>
      </c>
      <c r="D33" s="20">
        <v>5.0025061787219975</v>
      </c>
    </row>
    <row r="34" spans="2:4" ht="13.05" customHeight="1" x14ac:dyDescent="0.25">
      <c r="B34" s="58" t="s">
        <v>104</v>
      </c>
      <c r="C34" s="21">
        <v>50.910740625920873</v>
      </c>
      <c r="D34" s="20">
        <v>23.995215511064394</v>
      </c>
    </row>
    <row r="35" spans="2:4" ht="13.05" customHeight="1" x14ac:dyDescent="0.25">
      <c r="B35" s="58" t="s">
        <v>115</v>
      </c>
      <c r="C35" s="21">
        <v>94.822801072772833</v>
      </c>
      <c r="D35" s="20">
        <v>359.51318698685503</v>
      </c>
    </row>
    <row r="36" spans="2:4" ht="13.05" customHeight="1" x14ac:dyDescent="0.25">
      <c r="B36" s="58" t="s">
        <v>116</v>
      </c>
      <c r="C36" s="21">
        <v>113.32723396024818</v>
      </c>
      <c r="D36" s="20">
        <v>116.33761644816572</v>
      </c>
    </row>
    <row r="37" spans="2:4" ht="13.05" customHeight="1" x14ac:dyDescent="0.25">
      <c r="B37" s="58" t="s">
        <v>117</v>
      </c>
      <c r="C37" s="21">
        <v>50.240255488708513</v>
      </c>
      <c r="D37" s="20">
        <v>76.763298691915011</v>
      </c>
    </row>
    <row r="38" spans="2:4" ht="13.05" customHeight="1" x14ac:dyDescent="0.25">
      <c r="B38" s="58" t="s">
        <v>39</v>
      </c>
      <c r="C38" s="21">
        <v>26.641489662439234</v>
      </c>
      <c r="D38" s="20">
        <v>39.962234493658848</v>
      </c>
    </row>
    <row r="39" spans="2:4" ht="13.05" customHeight="1" x14ac:dyDescent="0.25">
      <c r="B39" s="58" t="s">
        <v>145</v>
      </c>
      <c r="C39" s="21">
        <v>174.90863559515077</v>
      </c>
      <c r="D39" s="101" t="s">
        <v>159</v>
      </c>
    </row>
    <row r="40" spans="2:4" ht="13.05" customHeight="1" x14ac:dyDescent="0.25">
      <c r="B40" s="99" t="s">
        <v>48</v>
      </c>
      <c r="C40" s="81">
        <v>4634.2689401938997</v>
      </c>
      <c r="D40" s="23">
        <v>1144.36746041064</v>
      </c>
    </row>
    <row r="42" spans="2:4" s="8" customFormat="1" ht="34.049999999999997" customHeight="1" x14ac:dyDescent="0.3">
      <c r="B42" s="128" t="s">
        <v>123</v>
      </c>
      <c r="C42" s="128"/>
      <c r="D42" s="128"/>
    </row>
    <row r="43" spans="2:4" ht="13.05" customHeight="1" x14ac:dyDescent="0.25">
      <c r="B43" s="84"/>
      <c r="C43" s="91" t="s">
        <v>5</v>
      </c>
      <c r="D43" s="67" t="s">
        <v>19</v>
      </c>
    </row>
    <row r="44" spans="2:4" ht="13.05" customHeight="1" x14ac:dyDescent="0.25">
      <c r="B44" s="98" t="s">
        <v>124</v>
      </c>
      <c r="C44" s="26">
        <v>3489.9014797832569</v>
      </c>
      <c r="D44" s="70">
        <v>72.956928979306483</v>
      </c>
    </row>
    <row r="45" spans="2:4" ht="13.05" customHeight="1" x14ac:dyDescent="0.25">
      <c r="B45" s="58" t="s">
        <v>125</v>
      </c>
      <c r="C45" s="21">
        <v>1144.3674604106409</v>
      </c>
      <c r="D45" s="20">
        <v>23.923178353044406</v>
      </c>
    </row>
    <row r="46" spans="2:4" ht="13.05" customHeight="1" x14ac:dyDescent="0.25">
      <c r="B46" s="58" t="s">
        <v>122</v>
      </c>
      <c r="C46" s="21">
        <v>149.24035578144856</v>
      </c>
      <c r="D46" s="20">
        <v>3.1198926676491134</v>
      </c>
    </row>
    <row r="47" spans="2:4" ht="13.05" customHeight="1" x14ac:dyDescent="0.25">
      <c r="B47" s="99" t="s">
        <v>48</v>
      </c>
      <c r="C47" s="81">
        <v>4783.5092959753465</v>
      </c>
      <c r="D47" s="23">
        <v>100</v>
      </c>
    </row>
  </sheetData>
  <mergeCells count="3">
    <mergeCell ref="B5:D5"/>
    <mergeCell ref="B23:D23"/>
    <mergeCell ref="B42:D4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40ED-8E84-4842-82A4-3DACE96EF0D9}">
  <dimension ref="B2:D18"/>
  <sheetViews>
    <sheetView zoomScale="120" zoomScaleNormal="120" workbookViewId="0">
      <selection activeCell="E37" sqref="E37"/>
    </sheetView>
  </sheetViews>
  <sheetFormatPr baseColWidth="10" defaultColWidth="10.796875" defaultRowHeight="13.2" x14ac:dyDescent="0.25"/>
  <cols>
    <col min="1" max="1" width="6.19921875" style="2" customWidth="1"/>
    <col min="2" max="2" width="51.69921875" style="2" customWidth="1"/>
    <col min="3" max="13" width="12.5" style="2" customWidth="1"/>
    <col min="14" max="16384" width="10.796875" style="2"/>
  </cols>
  <sheetData>
    <row r="2" spans="2:4" s="10" customFormat="1" ht="22.05" customHeight="1" x14ac:dyDescent="0.3">
      <c r="B2" s="129" t="s">
        <v>161</v>
      </c>
      <c r="C2" s="129"/>
      <c r="D2" s="129"/>
    </row>
    <row r="5" spans="2:4" ht="34.950000000000003" customHeight="1" x14ac:dyDescent="0.25">
      <c r="B5" s="128" t="s">
        <v>162</v>
      </c>
      <c r="C5" s="128"/>
      <c r="D5" s="128"/>
    </row>
    <row r="6" spans="2:4" ht="15" customHeight="1" x14ac:dyDescent="0.3">
      <c r="B6" s="106"/>
      <c r="C6" s="91" t="s">
        <v>126</v>
      </c>
      <c r="D6" s="79" t="s">
        <v>19</v>
      </c>
    </row>
    <row r="7" spans="2:4" x14ac:dyDescent="0.25">
      <c r="B7" s="58" t="s">
        <v>127</v>
      </c>
      <c r="C7" s="20">
        <v>159.26547166</v>
      </c>
      <c r="D7" s="16">
        <v>14.994656009454088</v>
      </c>
    </row>
    <row r="8" spans="2:4" x14ac:dyDescent="0.25">
      <c r="B8" s="58" t="s">
        <v>128</v>
      </c>
      <c r="C8" s="20">
        <v>126.6943165</v>
      </c>
      <c r="D8" s="16">
        <v>11.928120228884035</v>
      </c>
    </row>
    <row r="9" spans="2:4" x14ac:dyDescent="0.25">
      <c r="B9" s="58" t="s">
        <v>129</v>
      </c>
      <c r="C9" s="20">
        <v>11.26127715</v>
      </c>
      <c r="D9" s="16">
        <v>1.0602359402284993</v>
      </c>
    </row>
    <row r="10" spans="2:4" x14ac:dyDescent="0.25">
      <c r="B10" s="58" t="s">
        <v>130</v>
      </c>
      <c r="C10" s="20">
        <v>11.79510855</v>
      </c>
      <c r="D10" s="16">
        <v>1.110495535899892</v>
      </c>
    </row>
    <row r="11" spans="2:4" x14ac:dyDescent="0.25">
      <c r="B11" s="58" t="s">
        <v>131</v>
      </c>
      <c r="C11" s="20">
        <v>106.62735189</v>
      </c>
      <c r="D11" s="16">
        <v>10.038839216843996</v>
      </c>
    </row>
    <row r="12" spans="2:4" x14ac:dyDescent="0.25">
      <c r="B12" s="58" t="s">
        <v>132</v>
      </c>
      <c r="C12" s="20">
        <v>129.0000843</v>
      </c>
      <c r="D12" s="16">
        <v>12.145205543348709</v>
      </c>
    </row>
    <row r="13" spans="2:4" x14ac:dyDescent="0.25">
      <c r="B13" s="58" t="s">
        <v>133</v>
      </c>
      <c r="C13" s="20">
        <v>328.78161961250004</v>
      </c>
      <c r="D13" s="16">
        <v>30.954401082270472</v>
      </c>
    </row>
    <row r="14" spans="2:4" x14ac:dyDescent="0.25">
      <c r="B14" s="58" t="s">
        <v>134</v>
      </c>
      <c r="C14" s="20">
        <v>146.66944207</v>
      </c>
      <c r="D14" s="16">
        <v>13.808754703801588</v>
      </c>
    </row>
    <row r="15" spans="2:4" x14ac:dyDescent="0.25">
      <c r="B15" s="58" t="s">
        <v>135</v>
      </c>
      <c r="C15" s="20">
        <v>22.058689269999999</v>
      </c>
      <c r="D15" s="16">
        <v>2.0767995358667428</v>
      </c>
    </row>
    <row r="16" spans="2:4" x14ac:dyDescent="0.25">
      <c r="B16" s="58" t="s">
        <v>146</v>
      </c>
      <c r="C16" s="20">
        <v>18.398897000000002</v>
      </c>
      <c r="D16" s="16">
        <v>1.7322344171204695</v>
      </c>
    </row>
    <row r="17" spans="2:4" x14ac:dyDescent="0.25">
      <c r="B17" s="58" t="s">
        <v>136</v>
      </c>
      <c r="C17" s="20">
        <v>1.5959603999999998</v>
      </c>
      <c r="D17" s="16">
        <v>0.15025778628150108</v>
      </c>
    </row>
    <row r="18" spans="2:4" x14ac:dyDescent="0.25">
      <c r="B18" s="99" t="s">
        <v>48</v>
      </c>
      <c r="C18" s="23">
        <v>1062.1482184025001</v>
      </c>
      <c r="D18" s="66">
        <v>100</v>
      </c>
    </row>
  </sheetData>
  <mergeCells count="2">
    <mergeCell ref="B5:D5"/>
    <mergeCell ref="B2:D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Landwirtschaft</vt:lpstr>
      <vt:lpstr>Nahrungsmittel</vt:lpstr>
      <vt:lpstr>KostenSteuerzahlende</vt:lpstr>
      <vt:lpstr>KostenAllgemeinheit</vt:lpstr>
      <vt:lpstr>VerarbProdukte</vt:lpstr>
      <vt:lpstr>Ernährung</vt:lpstr>
      <vt:lpstr>GemeinwLeistungen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Schläpfer</dc:creator>
  <cp:lastModifiedBy>Andrea Habluetzel</cp:lastModifiedBy>
  <dcterms:created xsi:type="dcterms:W3CDTF">2022-10-28T10:32:12Z</dcterms:created>
  <dcterms:modified xsi:type="dcterms:W3CDTF">2024-12-05T14:08:32Z</dcterms:modified>
</cp:coreProperties>
</file>